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พี่เหมี่ยว\D\งาน Disk แดง เหมี่ยว\รายงานผลการดำเนินการตามข้อเสนอแนะของ สตง. ปี 2560\รายงานผลการดำเนินการตามข้อเสนอแนะของ สตง. ปี 2560\ครั้งที่ 2\"/>
    </mc:Choice>
  </mc:AlternateContent>
  <xr:revisionPtr revIDLastSave="0" documentId="13_ncr:1_{2F76B265-25C0-426F-8098-3229D8AF9D33}" xr6:coauthVersionLast="41" xr6:coauthVersionMax="41" xr10:uidLastSave="{00000000-0000-0000-0000-000000000000}"/>
  <bookViews>
    <workbookView xWindow="-120" yWindow="-120" windowWidth="20730" windowHeight="11160" tabRatio="867" firstSheet="1" activeTab="9" xr2:uid="{00000000-000D-0000-FFFF-FFFF00000000}"/>
  </bookViews>
  <sheets>
    <sheet name="แนบ 1 ปรับแล้ว" sheetId="67" r:id="rId1"/>
    <sheet name="แนบ 2 ปรับแล้ว" sheetId="68" r:id="rId2"/>
    <sheet name="แนบ 3 ปรับแล้ว" sheetId="69" r:id="rId3"/>
    <sheet name=" แนบ 4 ปรับแล้ว" sheetId="70" r:id="rId4"/>
    <sheet name="แนบ 5 ปรับแล้ว" sheetId="71" r:id="rId5"/>
    <sheet name="แนบ 6 ปรับแล้ว" sheetId="74" r:id="rId6"/>
    <sheet name="แนบ 7 ปรับแล้ว" sheetId="72" r:id="rId7"/>
    <sheet name="แนบ 8 ปรับแล้ว" sheetId="73" r:id="rId8"/>
    <sheet name="แนบ 9 อยู่ระหว่าง" sheetId="34" r:id="rId9"/>
    <sheet name="แนบ 10" sheetId="38" r:id="rId10"/>
  </sheets>
  <definedNames>
    <definedName name="_xlnm._FilterDatabase" localSheetId="0" hidden="1">'แนบ 1 ปรับแล้ว'!$A$6:$I$68</definedName>
    <definedName name="_xlnm._FilterDatabase" localSheetId="9" hidden="1">'แนบ 10'!$A$8:$F$142</definedName>
    <definedName name="_xlnm._FilterDatabase" localSheetId="1" hidden="1">'แนบ 2 ปรับแล้ว'!$A$8:$H$205</definedName>
    <definedName name="_xlnm._FilterDatabase" localSheetId="2" hidden="1">'แนบ 3 ปรับแล้ว'!$A$7:$P$19</definedName>
    <definedName name="_xlnm._FilterDatabase" localSheetId="5" hidden="1">'แนบ 6 ปรับแล้ว'!$A$7:$I$39</definedName>
    <definedName name="_xlnm._FilterDatabase" localSheetId="6" hidden="1">'แนบ 7 ปรับแล้ว'!$A$7:$H$39</definedName>
    <definedName name="_xlnm._FilterDatabase" localSheetId="7" hidden="1">'แนบ 8 ปรับแล้ว'!$A$5:$J$15</definedName>
    <definedName name="_xlnm._FilterDatabase" localSheetId="8" hidden="1">'แนบ 9 อยู่ระหว่าง'!$A$6:$J$11</definedName>
    <definedName name="_xlnm.Print_Area" localSheetId="3">' แนบ 4 ปรับแล้ว'!$A$1:$L$21</definedName>
    <definedName name="_xlnm.Print_Area" localSheetId="0">'แนบ 1 ปรับแล้ว'!$A$1:$I$68</definedName>
    <definedName name="_xlnm.Print_Area" localSheetId="1">'แนบ 2 ปรับแล้ว'!$A$1:$H$214</definedName>
    <definedName name="_xlnm.Print_Area" localSheetId="4">'แนบ 5 ปรับแล้ว'!$A$1:$J$29</definedName>
    <definedName name="_xlnm.Print_Area" localSheetId="5">'แนบ 6 ปรับแล้ว'!$A$1:$I$39</definedName>
    <definedName name="_xlnm.Print_Area" localSheetId="7">'แนบ 8 ปรับแล้ว'!$A$1:$J$16</definedName>
    <definedName name="_xlnm.Print_Area" localSheetId="8">'แนบ 9 อยู่ระหว่าง'!$A$1:$J$13</definedName>
    <definedName name="_xlnm.Print_Titles" localSheetId="0">'แนบ 1 ปรับแล้ว'!$1:$8</definedName>
    <definedName name="_xlnm.Print_Titles" localSheetId="9">'แนบ 10'!$1:$8</definedName>
    <definedName name="_xlnm.Print_Titles" localSheetId="1">'แนบ 2 ปรับแล้ว'!$1:$9</definedName>
    <definedName name="_xlnm.Print_Titles" localSheetId="2">'แนบ 3 ปรับแล้ว'!$1:$8</definedName>
    <definedName name="_xlnm.Print_Titles" localSheetId="4">'แนบ 5 ปรับแล้ว'!$1:$7</definedName>
    <definedName name="_xlnm.Print_Titles" localSheetId="5">'แนบ 6 ปรับแล้ว'!$1:$7</definedName>
    <definedName name="_xlnm.Print_Titles" localSheetId="6">'แนบ 7 ปรับแล้ว'!$1:$7</definedName>
    <definedName name="_xlnm.Print_Titles" localSheetId="7">'แนบ 8 ปรับแล้ว'!$1:$8</definedName>
    <definedName name="_xlnm.Print_Titles" localSheetId="8">'แนบ 9 อยู่ระหว่าง'!$6:$8</definedName>
  </definedNames>
  <calcPr calcId="181029"/>
</workbook>
</file>

<file path=xl/calcChain.xml><?xml version="1.0" encoding="utf-8"?>
<calcChain xmlns="http://schemas.openxmlformats.org/spreadsheetml/2006/main">
  <c r="D15" i="73" l="1"/>
  <c r="E15" i="73"/>
  <c r="F15" i="73"/>
  <c r="G15" i="73"/>
  <c r="H15" i="73"/>
  <c r="E13" i="73"/>
  <c r="F13" i="73"/>
  <c r="E14" i="73"/>
  <c r="F14" i="73"/>
  <c r="F60" i="72"/>
  <c r="F39" i="74"/>
  <c r="E11" i="34" l="1"/>
  <c r="D11" i="34"/>
  <c r="H10" i="34"/>
  <c r="H11" i="34" s="1"/>
  <c r="F10" i="34"/>
  <c r="H10" i="70"/>
  <c r="H11" i="70"/>
  <c r="H12" i="70"/>
  <c r="H13" i="70"/>
  <c r="H14" i="70"/>
  <c r="H15" i="70"/>
  <c r="H16" i="70"/>
  <c r="H17" i="70"/>
  <c r="H18" i="70"/>
  <c r="H19" i="70"/>
  <c r="H20" i="70"/>
  <c r="H21" i="70"/>
  <c r="G8" i="74" l="1"/>
  <c r="G28" i="74" l="1"/>
  <c r="G16" i="74"/>
  <c r="G11" i="74"/>
  <c r="G39" i="74" l="1"/>
  <c r="I15" i="73"/>
  <c r="E12" i="73"/>
  <c r="F12" i="73" s="1"/>
  <c r="E11" i="73"/>
  <c r="E10" i="73"/>
  <c r="F10" i="73" s="1"/>
  <c r="F9" i="73"/>
  <c r="G9" i="72"/>
  <c r="H9" i="70"/>
  <c r="F11" i="73" l="1"/>
  <c r="C147" i="38" l="1"/>
  <c r="C148" i="38"/>
  <c r="C146" i="38" l="1"/>
  <c r="E70" i="38" l="1"/>
  <c r="C145" i="38" s="1"/>
  <c r="C149" i="38" s="1"/>
  <c r="I11" i="34" l="1"/>
  <c r="G11" i="34"/>
  <c r="F9" i="34"/>
  <c r="F11" i="34" s="1"/>
</calcChain>
</file>

<file path=xl/sharedStrings.xml><?xml version="1.0" encoding="utf-8"?>
<sst xmlns="http://schemas.openxmlformats.org/spreadsheetml/2006/main" count="1829" uniqueCount="780">
  <si>
    <t>สำนักงานตำรวจแห่งชาติ</t>
  </si>
  <si>
    <t>รวม</t>
  </si>
  <si>
    <t>ลำดับที่</t>
  </si>
  <si>
    <t>ณ วันที่ 30 กันยายน 2560</t>
  </si>
  <si>
    <t>ลำดับ</t>
  </si>
  <si>
    <t>ใบสั่งซื้อ/สัญญาซื้อขาย</t>
  </si>
  <si>
    <t>วันที่ตรวจรับ</t>
  </si>
  <si>
    <t>ราคาทุน</t>
  </si>
  <si>
    <t>เลขที่</t>
  </si>
  <si>
    <t>วันที่</t>
  </si>
  <si>
    <t xml:space="preserve">สินทรัพย์   </t>
  </si>
  <si>
    <t>จำนวน</t>
  </si>
  <si>
    <t xml:space="preserve">เครื่องปรับอากาศ                                  </t>
  </si>
  <si>
    <t>5/2560</t>
  </si>
  <si>
    <t xml:space="preserve">จัดซื้อกล้อง DVR 8  ช่อง บันทึกไม่น้อยกว่า7วัน    </t>
  </si>
  <si>
    <t>รับโอนจากสรรพาวุธ</t>
  </si>
  <si>
    <t>01/4/2559(สพ.)</t>
  </si>
  <si>
    <t>8/2558</t>
  </si>
  <si>
    <t>000/001</t>
  </si>
  <si>
    <t>5/2559</t>
  </si>
  <si>
    <t xml:space="preserve">เครื่องคอมพิวเตอร์ สำหรับงานประมวลผล แบบที่1      </t>
  </si>
  <si>
    <t>4/2560</t>
  </si>
  <si>
    <t>บ.ตร.03/2560</t>
  </si>
  <si>
    <t>บ.ตร.06/2560</t>
  </si>
  <si>
    <t>1/2560</t>
  </si>
  <si>
    <t>สพฐ.ตร.6/2560</t>
  </si>
  <si>
    <t>สพฐ.ตร.1/2559</t>
  </si>
  <si>
    <t>พฐก.15/2560</t>
  </si>
  <si>
    <t>สพฐ.ตร.1/2560</t>
  </si>
  <si>
    <t>หน่วยเบิกจ่าย</t>
  </si>
  <si>
    <t>รหัสสินทรัพย์</t>
  </si>
  <si>
    <t>รายการ</t>
  </si>
  <si>
    <t>วันเริ่มคำนวณ</t>
  </si>
  <si>
    <t>หน่วยงานบันทึก</t>
  </si>
  <si>
    <t>ประเภท</t>
  </si>
  <si>
    <t>ครุภัณฑ์อื่น</t>
  </si>
  <si>
    <t>ครุภัณฑ์วิทยาศาสตร์และการแพทย์</t>
  </si>
  <si>
    <t>ครุภัณฑ์สำนักงาน</t>
  </si>
  <si>
    <t>กองบัญชาการตำรวจสอบสวนกลาง</t>
  </si>
  <si>
    <t xml:space="preserve">เครื่องสำรองไฟ ขนาด 800 VA                        </t>
  </si>
  <si>
    <t>ครุภัณฑ์คอมพิวเตอร์</t>
  </si>
  <si>
    <t>ครุภัณฑ์ไฟฟ้าและวิทยุ</t>
  </si>
  <si>
    <t>ครุภัณฑ์โฆษณาและเผยแพร่</t>
  </si>
  <si>
    <t xml:space="preserve">กองบังคับการปราบปรามการกระทำความผิดเกี่ยวกับทรัพยากรธรรมชาติและสิ่งแวดล้อม   </t>
  </si>
  <si>
    <t>100000310715-
100000310724</t>
  </si>
  <si>
    <t xml:space="preserve">เครื่องพิมพ์เลเซอร์สีมัลติฟังก์ชั่นยี่ห้อ Canon   </t>
  </si>
  <si>
    <t>กองบังคับการอำนวยการ  บช.ปส.</t>
  </si>
  <si>
    <t>100000302138-
100000302139</t>
  </si>
  <si>
    <t>เครื่องโทรสารแบบใช้กระดาษธรรมดาส่งเอกสารได้ครั้งละ</t>
  </si>
  <si>
    <t xml:space="preserve">เครื่องสำรองไฟฟ้าขนาด 3KVA                        </t>
  </si>
  <si>
    <t>กองกำกับการตำรวจตระเวนชายแดนที่ 13</t>
  </si>
  <si>
    <t xml:space="preserve">อาคารกองรักษาการณ์                                </t>
  </si>
  <si>
    <t>อาคารสำนักงาน</t>
  </si>
  <si>
    <t>อาคารเพื่อประโยชน์อื่น</t>
  </si>
  <si>
    <t>กองกำกับการตำรวจตระเวนชายแดนที่ 14</t>
  </si>
  <si>
    <t xml:space="preserve">อาคารเรียน ศกร.ตชด.อินทรีอาสา                     </t>
  </si>
  <si>
    <t>กองกำกับการตำรวจตระเวนชายแดนที่ 31</t>
  </si>
  <si>
    <t>100000320832-
100000320855</t>
  </si>
  <si>
    <t xml:space="preserve">เครื่องสำรองไฟฟ้าสำหรับคอมพิวเตอร์สำหรับอาจารย์   </t>
  </si>
  <si>
    <t xml:space="preserve">Active Board พร้อมเครื่องโปรเจคเตอร์              </t>
  </si>
  <si>
    <t>กองกำกับการตำรวจตระเวนชายแดนที่ 32</t>
  </si>
  <si>
    <t xml:space="preserve">กองร้อยกำลังโจ้โก้                                </t>
  </si>
  <si>
    <t xml:space="preserve">ห้องน้ำแม่สาย                                     </t>
  </si>
  <si>
    <t>สิ่งปลูกสร้าง</t>
  </si>
  <si>
    <t>กองกำกับการตำรวจตระเวนชายแดนที่ 43</t>
  </si>
  <si>
    <t xml:space="preserve">เครื่องขยายเสียง Power Mix ขนาด 220 วัตต์         </t>
  </si>
  <si>
    <t>100000323170-
100000323171</t>
  </si>
  <si>
    <t xml:space="preserve">เครื่องขยายเสียงเคลื่อนที่ GXL 15 พร้อมไมโครโฟน   </t>
  </si>
  <si>
    <t xml:space="preserve">เครื่องเสียงลากจูง ลำโพง 15 นิ้ว 1 ชุด            </t>
  </si>
  <si>
    <t xml:space="preserve">เครื่องเสียงลากจูง ลำโพง 8 นิ้ว                   </t>
  </si>
  <si>
    <t>กองบัญชาการตำรวจสันติบาล</t>
  </si>
  <si>
    <t xml:space="preserve">เครื่องเจาะกระดาษและเข้าเล่มชนิดมือโยก 21 ห่วง    </t>
  </si>
  <si>
    <t xml:space="preserve">เครื่องดูดฝุ่น ขนาด 15 ลิตร                       </t>
  </si>
  <si>
    <t xml:space="preserve">เครื่องขัดพื้นมีขนาดเส้นผ่าศูนย์กลาง 18 นิ้ว      </t>
  </si>
  <si>
    <t>โต๊ะหมู่บูชาทำด้วยไม้สักกว้าง9นิ้วมี9ชิ้นพร้อมฐานฯ</t>
  </si>
  <si>
    <t xml:space="preserve">ตู้เหล็ก2บาน มีแผ่นชั้นปรับระดับ3ชิ้น มี มอก.     </t>
  </si>
  <si>
    <t xml:space="preserve">ตู้ล็อกเกอร์ 18 ช่อง มี มอก.                      </t>
  </si>
  <si>
    <t>โรงเรียนนายร้อยตำรวจ</t>
  </si>
  <si>
    <t xml:space="preserve">อาคาร 100 ปี                                      </t>
  </si>
  <si>
    <t xml:space="preserve">ห้องประชุมอดิเรกสาร                               </t>
  </si>
  <si>
    <t xml:space="preserve">ชุดไมโครโฟน ITC TH-0801A                          </t>
  </si>
  <si>
    <t xml:space="preserve">ตรวจคนเข้าเมืองจังหวัดภูเก็ต </t>
  </si>
  <si>
    <t>อาคารเพื่อป/ยอื่น</t>
  </si>
  <si>
    <t xml:space="preserve">เครื่องสำรองไฟฟ้า UPS 1 KVA ด่าน ตม.ทอ.ภูเก็ต     </t>
  </si>
  <si>
    <t xml:space="preserve">กล้อง Web Cam ด่าน ตม.ทอ.ภูเก็ต                   </t>
  </si>
  <si>
    <t>กองบัญชาการศึกษา</t>
  </si>
  <si>
    <t>วิทยาลัยการตำรวจ   บช.ศ.</t>
  </si>
  <si>
    <t>100000308656-
100000308658</t>
  </si>
  <si>
    <t xml:space="preserve">เครื่องกระตุกหัวใจไฟฟ้า (AED)                     </t>
  </si>
  <si>
    <t xml:space="preserve">กองบังคับการฝึกอบรมตำรวจกลาง </t>
  </si>
  <si>
    <t xml:space="preserve">ก่อสร้างอาคารหอหัก 3 ชั้น 2 หลัง ณ ศูนย์ฝึกยุทธฯ  </t>
  </si>
  <si>
    <t>อาคารพักอาศัย</t>
  </si>
  <si>
    <t>100000311188-
100000311197</t>
  </si>
  <si>
    <t xml:space="preserve">เครื่องกระตุกหัวใจไฟฟ้าอัตโนมัติ (AED)            </t>
  </si>
  <si>
    <t>ศูนย์ฝึกอบรม ภ.3</t>
  </si>
  <si>
    <t xml:space="preserve">รั้วสังกะสี                                       </t>
  </si>
  <si>
    <t>ศูนย์ฝึกอบรม ภ. 4</t>
  </si>
  <si>
    <t xml:space="preserve">เครื่องโทรสาร  1  เครื่อง                         </t>
  </si>
  <si>
    <t>กองบัญชาการตำรวจนครบาล</t>
  </si>
  <si>
    <t xml:space="preserve">เครื่องสำรองไฟฟ้า ขนาด 1 kva                      </t>
  </si>
  <si>
    <t xml:space="preserve">เครื่องฉายภาพ 3 มิติ                              </t>
  </si>
  <si>
    <t xml:space="preserve">รถ จยย.ไม่น้อกว่า 450 ซีซี                        </t>
  </si>
  <si>
    <t>ครุภัณฑ์ยานพาหนะและขนส่ง</t>
  </si>
  <si>
    <t xml:space="preserve">รถ จยย.ไม่น้อยกว่า 225 ซีซี                       </t>
  </si>
  <si>
    <t xml:space="preserve">รถกระบะจำนวน 1 คัน สปพ.                           </t>
  </si>
  <si>
    <t xml:space="preserve">รถโดยสารปรับอากาศขนาดเล็ก 1 คัน สปพ.              </t>
  </si>
  <si>
    <t xml:space="preserve">รถโดยสารเปิดประตูเลื่อน 2 ข้าง                    </t>
  </si>
  <si>
    <t xml:space="preserve">รถตู้โดยสารเปิดประตูเลื่อน ๒ ข้าง                 </t>
  </si>
  <si>
    <t xml:space="preserve">รถบรรทุก 6 ล้อจำนวน 1 คัน สปพ.                    </t>
  </si>
  <si>
    <t xml:space="preserve">รถบรรทุกดีเซล ขนาด 1 ตัน ขับเคลื่อน 4 ล้อ         </t>
  </si>
  <si>
    <t xml:space="preserve">รถปรับอากาศขนาดใหญ่ 1 คัน สปพ.                    </t>
  </si>
  <si>
    <t xml:space="preserve">รถยนต์ขนาด 4 ที่นั่ง 1 คัน สปพ.                   </t>
  </si>
  <si>
    <t xml:space="preserve">รถยนต์ตรวจการณ์ขับเคลื่อน 4 ล้อ                   </t>
  </si>
  <si>
    <t xml:space="preserve">รถยนต์ตรวจการณ์ขับเคลื่อน 4 ล้อ  ใช้หน่วยอรินทราช </t>
  </si>
  <si>
    <t>กองบังคับการสายตรวจและปฏิบัติการพิเศษ</t>
  </si>
  <si>
    <t xml:space="preserve">กองบังคับการอารักขาและควบคุมฝูงชน  </t>
  </si>
  <si>
    <t xml:space="preserve">เครื่องมัลติมีเดียโปรเจคเตอร์                     </t>
  </si>
  <si>
    <t xml:space="preserve">วิดีโอคอนเฟอร์เรนซ์พร้อมกล้อง                     </t>
  </si>
  <si>
    <t xml:space="preserve">อาคารคลังพลาธิการ ภ.2 1 หลัง                      </t>
  </si>
  <si>
    <t xml:space="preserve">ตำรวจภูธรจังหวัดชลบุรี </t>
  </si>
  <si>
    <t xml:space="preserve">เครื่องวิทยุชนิดทวนสัญญาณ (Repeater) Icom         </t>
  </si>
  <si>
    <t xml:space="preserve">VDO Conference                                    </t>
  </si>
  <si>
    <t xml:space="preserve">เครื่องฉายภาพ  3  มิติ                            </t>
  </si>
  <si>
    <t xml:space="preserve">ตำรวจภูธรจังหวัดนครพนม </t>
  </si>
  <si>
    <t xml:space="preserve">ตำรวจภูธรจังหวัดพิษณุโลก </t>
  </si>
  <si>
    <t xml:space="preserve">เครื่องปรับอากาศพร้อมพัดลมระบายอากาศ สภ.ดงประคำ   </t>
  </si>
  <si>
    <t>ตำรวจภูธรจังหวัดปัตตานี</t>
  </si>
  <si>
    <t xml:space="preserve">แฟลต ปจ.ภ.จว.ปัตตานี                              </t>
  </si>
  <si>
    <t>038/007</t>
  </si>
  <si>
    <t>ครุภัณฑ์สนาม</t>
  </si>
  <si>
    <t>ครุภัณฑ์สำรวจ</t>
  </si>
  <si>
    <t>กองบังคับการปราบปรามการกระทำความผิดเกี่ยวกับการค้ามนุษย์  บช.ก.</t>
  </si>
  <si>
    <t>100000291674-
100000291680</t>
  </si>
  <si>
    <t xml:space="preserve">เครื่องเล่นวีดีโอ ยี่ห้อ piomeer BDP-LX58         </t>
  </si>
  <si>
    <t xml:space="preserve">กก.สส.ภ.5 กองรักษาการณ์                           </t>
  </si>
  <si>
    <t>016/010</t>
  </si>
  <si>
    <t>กองบังคับการตรวจคนเข้าเมือง 3</t>
  </si>
  <si>
    <t xml:space="preserve">อาคารโรงจอดรถ                                     </t>
  </si>
  <si>
    <t>ปริมาณ</t>
  </si>
  <si>
    <t>ครุภัณฑ์งานบ้าน งานครัว</t>
  </si>
  <si>
    <t xml:space="preserve">กล้องถ่ายภาพนิ่งระบบดิจิตอล ยี่ห้อ Canon          </t>
  </si>
  <si>
    <t>กองกำกับการตำรวจตระเวนชายแดนที่ 21</t>
  </si>
  <si>
    <t xml:space="preserve">อาคารเรียนอนุบาล ศกร.ทรัพย์ทรายทอง                </t>
  </si>
  <si>
    <t>กองกำกับการตำรวจตระเวนชายแดนที่ 41</t>
  </si>
  <si>
    <t xml:space="preserve">กำแพงรั้งด้านหน้าและประตูเข้าออก กก.ฯ             </t>
  </si>
  <si>
    <t xml:space="preserve">โต๊ะพับเอนกประสงค์                                </t>
  </si>
  <si>
    <t xml:space="preserve">เก้าอี้สัมมนา                                     </t>
  </si>
  <si>
    <t xml:space="preserve">เครื่องโทรสาร MULTI-FUCTION                       </t>
  </si>
  <si>
    <t xml:space="preserve">เครื่องโทรสาร พานาโซนิค รุ่น 2085                 </t>
  </si>
  <si>
    <t>100000258284-
100000258300</t>
  </si>
  <si>
    <t xml:space="preserve">เครื่องโทรสาร แบบใช้กระดาษธรรมดา ส่งเอกสาร        </t>
  </si>
  <si>
    <t>007/011</t>
  </si>
  <si>
    <t xml:space="preserve">เครื่องโทรสาร ยี่ห้อ Panasonic KX-MB2170CXB       </t>
  </si>
  <si>
    <t xml:space="preserve">โต๊ะพร้อมผ้าปู                                    </t>
  </si>
  <si>
    <t xml:space="preserve">โต๊ะเรียน ขนาด 75 ซม.*180ซม.*75ซม.                </t>
  </si>
  <si>
    <t xml:space="preserve">เครื่องฟื้นคืนคลื่นหัวใจ                          </t>
  </si>
  <si>
    <t xml:space="preserve">ชุดเครื่องตรวจการปลอมแปลงเอกสารพร้อมอุปกรณ์       </t>
  </si>
  <si>
    <t xml:space="preserve">ติดตั้งปั๊มน้ำไดโว่                               </t>
  </si>
  <si>
    <t>ครุภัณฑ์การเกษตร</t>
  </si>
  <si>
    <t xml:space="preserve">ตู้เสื้อผ้า                                       </t>
  </si>
  <si>
    <t>100000312372-
100000312373</t>
  </si>
  <si>
    <t xml:space="preserve">เครื่องคอมพิวเตอร์ สำหรับประมวลผลแบที่ 2          </t>
  </si>
  <si>
    <t>กองบังคับการฝึกอบรมตำรวจกลาง</t>
  </si>
  <si>
    <t xml:space="preserve">กระดานฟลิบชาร์ท 2 หน้าปรับ 360 องศา               </t>
  </si>
  <si>
    <t>100000280520-
100000282022</t>
  </si>
  <si>
    <t xml:space="preserve">เครื่องโทรสาร ยี่ห้อ Fuje xerox color             </t>
  </si>
  <si>
    <t>100000313915-
100000313916</t>
  </si>
  <si>
    <t>100000296984/
100000296993/
100000297002</t>
  </si>
  <si>
    <t xml:space="preserve">ถังน้ำไฟเบอร์กลาส ขนาด 1000  ลิตร                 </t>
  </si>
  <si>
    <t>ศูนย์ฝึกอบรม   ภ.5</t>
  </si>
  <si>
    <t>100000311379</t>
  </si>
  <si>
    <t xml:space="preserve">เครื่องปรับอากาศ แบบแยกส่วน                       </t>
  </si>
  <si>
    <t>ตำรวจภูธรภาค 3</t>
  </si>
  <si>
    <t>100000258207-
100000258210</t>
  </si>
  <si>
    <t>ตำรวจภูธรภาค 7</t>
  </si>
  <si>
    <t>100000257118-
100000257120</t>
  </si>
  <si>
    <t xml:space="preserve">ตำรวจภูธรจังหวัดราชบุรี </t>
  </si>
  <si>
    <t xml:space="preserve">เครื่องปั๊มน้ำและที่เก็บน้ำ หลักห้า               </t>
  </si>
  <si>
    <t xml:space="preserve">ตำรวจภูธรจังหวัดสมุทรสงคราม </t>
  </si>
  <si>
    <t>100000322157-
100000322171</t>
  </si>
  <si>
    <t xml:space="preserve">เครื่องตรวจวัดแอลกอฮอล์แบบยืนยันผล 15 เครื่อง     </t>
  </si>
  <si>
    <t>ตำรวจภูธรภาค 8</t>
  </si>
  <si>
    <t>100000299511</t>
  </si>
  <si>
    <t xml:space="preserve">ซื้อตู้จัดเก็บคอมพิวเตอร์และอุปกรณ์               </t>
  </si>
  <si>
    <t>ตำรวจภูธรภาค 9</t>
  </si>
  <si>
    <t>100000282890-
100000282891</t>
  </si>
  <si>
    <t xml:space="preserve">เครื่องโทรสาร ยี่ห้อ Brother รุ่น 2950            </t>
  </si>
  <si>
    <t>กองบังคับการตรวจคนเข้าเมือง 2</t>
  </si>
  <si>
    <t>เครื่องโทรสารกระดาษธรรมดา เลเซอร์ Brother fAX-2840</t>
  </si>
  <si>
    <t>ชื่อหน่วยเบิกจ่าย</t>
  </si>
  <si>
    <t>อายุการใช้งาน
ตามหนังสือ
 ตร. ที่ 0042.7/1688</t>
  </si>
  <si>
    <t xml:space="preserve">ห้องส้วม นร.หญิง รร.ตชด.เทคนิคมีนฯ                </t>
  </si>
  <si>
    <t xml:space="preserve">ห้องส้วม นร.ชาย รร.ตชด.เทคนิคมีน ฯ                </t>
  </si>
  <si>
    <t xml:space="preserve">โปรเจคเตอร์ยี่ห้อ BENQ รุ่น MX602                 </t>
  </si>
  <si>
    <t xml:space="preserve">ชุดประชุมทางไกล Video Conference                  </t>
  </si>
  <si>
    <t xml:space="preserve">ประจำห้องเรียนโปรเจคเตอร์ 1 เครื่อง               </t>
  </si>
  <si>
    <t xml:space="preserve">VDO conference                                    </t>
  </si>
  <si>
    <t xml:space="preserve">เครื่องมัลติมีเดียโปรเจคเตอร์ ขนาด 4000           </t>
  </si>
  <si>
    <t>ตำรวจภูธรภาค 2</t>
  </si>
  <si>
    <t xml:space="preserve">เครื่องมัลติมีเดียร์โปรเจคเตอร์ ขนาด 3500         </t>
  </si>
  <si>
    <t>ตำรวจภูธรจังหวัดพะเยา</t>
  </si>
  <si>
    <t xml:space="preserve">กล้องวงจรปิด (CCTV )                               </t>
  </si>
  <si>
    <t xml:space="preserve">ตำรวจภูธรจังหวัดเพชรบุรี </t>
  </si>
  <si>
    <t xml:space="preserve">กล้องวงจรปิด พร้อมติดตั้ง                         </t>
  </si>
  <si>
    <t xml:space="preserve">คอมพิวเตอร์ เครื่องมัลติมีเดียโปรเจคเตอร์         </t>
  </si>
  <si>
    <t xml:space="preserve">ชุดเครื่องเสียง ยี่ห้อ BOSCH CCS 1000D SERIES     </t>
  </si>
  <si>
    <t xml:space="preserve">ชุดไมค์ประชุม 16 ตัว พร้อมอุปกรณ์                 </t>
  </si>
  <si>
    <t xml:space="preserve">ชุดไมค์ประชุม 32 ตัว พร้อมอุปกรณ์                 </t>
  </si>
  <si>
    <t>กองบังคับการอำนวยการ บช.ปส.</t>
  </si>
  <si>
    <t>100000302118-
100000302119</t>
  </si>
  <si>
    <t>เครื่องปรับอากาศแบบแยกส่วนชนิดตั้งพื้นหรือชนิดแขวน</t>
  </si>
  <si>
    <t xml:space="preserve">ตู้เก็บเอกสารชนิด 2 บาน                           </t>
  </si>
  <si>
    <t xml:space="preserve">ตู้เหล็กเก็บเอกสารชนิด 4 ลิ้นชัก                  </t>
  </si>
  <si>
    <t>100000320836-
100000320842</t>
  </si>
  <si>
    <t xml:space="preserve">โต๊ะทำงานพร้อมเก้าอี้ระดับ 7-8                    </t>
  </si>
  <si>
    <t xml:space="preserve">โต๊ะประชุมขนาด 12 ที่นั่ง จำนวน 1 ชุด             </t>
  </si>
  <si>
    <t xml:space="preserve">โต๊ะประชุมขนาด 60 ที่นั่ง จำนวน 1 ชุด             </t>
  </si>
  <si>
    <t>ศูนย์ฝึกอบรม ภ.5</t>
  </si>
  <si>
    <t xml:space="preserve">ประจำห้องเรียน  เวที                              </t>
  </si>
  <si>
    <t>ตำรวจภูธรจังหวัดปทุมธานี ภ.1</t>
  </si>
  <si>
    <t>100000317923-
100000317926</t>
  </si>
  <si>
    <t>100000317913-
100000317919</t>
  </si>
  <si>
    <t>ตำรวจภูธรจังหวัดพระนครศรีอยุธยา ภ.1</t>
  </si>
  <si>
    <t>ตำรวจภูธรจังหวัดตราด ภ.2</t>
  </si>
  <si>
    <t xml:space="preserve">สภ.อ่าวช่อ ซื้อครุภัณฑ์                           </t>
  </si>
  <si>
    <t>ตำรวจภูธรจังหวัดสระแก้ว ภ.2</t>
  </si>
  <si>
    <t xml:space="preserve">จัดซื้อครุภัณฑ์สำนักงาน                           </t>
  </si>
  <si>
    <t>ตำรวจภูธรจังหวัดนครราชสีมา ภ.3</t>
  </si>
  <si>
    <t>100000322430-
100000322962</t>
  </si>
  <si>
    <t xml:space="preserve">เครื่องปรับอากาศขนาด 13,000 BTU                   </t>
  </si>
  <si>
    <t>ตำรวจภูธรจังหวัดศรีสะเกษ ภ.3</t>
  </si>
  <si>
    <t>100000325468-
100000325470</t>
  </si>
  <si>
    <t xml:space="preserve">เครื่องปรับอากาศ ขนาด 13,000 บีทียู สภ.ไพร        </t>
  </si>
  <si>
    <t>100000325399-
100000325401</t>
  </si>
  <si>
    <t>100000325321-
100000325322</t>
  </si>
  <si>
    <t>100000325508-
100000325510</t>
  </si>
  <si>
    <t xml:space="preserve">เครื่องปรับอากาศแบบแยกส่วน สภ.จะกง                </t>
  </si>
  <si>
    <t>ตำรวจภูธรจังหวัดอำนาจเจริญ ภ.3</t>
  </si>
  <si>
    <t>100000322208-
100000322223</t>
  </si>
  <si>
    <t xml:space="preserve">เครื่องปรับอากาศ 13000 พีทียู                     </t>
  </si>
  <si>
    <t>100000322298-
100000322301</t>
  </si>
  <si>
    <t xml:space="preserve">เครื่องปรับอากาศ 24000 พีทียู                     </t>
  </si>
  <si>
    <t>100000322303-
100000322304</t>
  </si>
  <si>
    <t xml:space="preserve">ถังเก็บน้ำ PE 2000 ลิตร                           </t>
  </si>
  <si>
    <t>ตำรวจภูธรจังหวัดเพชรบูรณ์ ภ.6</t>
  </si>
  <si>
    <t xml:space="preserve">เครื่องปรับอากาศTASAKI13,295BTUติดผนัง สภ.พุเตย   </t>
  </si>
  <si>
    <t>ตำรวจภูธรจังหวัดราชบุรี ภ.7</t>
  </si>
  <si>
    <t xml:space="preserve">โต๊ะหมู่บูชา                                      </t>
  </si>
  <si>
    <t>ตำรวจภูธรจังหวัดสุพรรณบุรี ภ.7</t>
  </si>
  <si>
    <t xml:space="preserve">ครุภัณฑ์สำนักงาน                                  </t>
  </si>
  <si>
    <t>100000322305-
100000322307</t>
  </si>
  <si>
    <t xml:space="preserve">เครื่องปรับอากาศ 3 เครื่อง                        </t>
  </si>
  <si>
    <t>100000322308-
100000322312</t>
  </si>
  <si>
    <t xml:space="preserve">แอร์ 5 เครื่อง                                    </t>
  </si>
  <si>
    <t xml:space="preserve">ตำรวจภูธรจังหวัดสงขลา </t>
  </si>
  <si>
    <t>100000323568-
100000323570</t>
  </si>
  <si>
    <t xml:space="preserve">แอร์ EMINENT รุ่น AER 18F/EER 18 F                </t>
  </si>
  <si>
    <t>100000323571-
100000323575</t>
  </si>
  <si>
    <t xml:space="preserve">แอร์ EMINENT รุ่น AER 24F/EER 24 F                </t>
  </si>
  <si>
    <t>100000323566-
100000323567</t>
  </si>
  <si>
    <t xml:space="preserve">แอร์ EMINENT รุ่น AFG/WFG 12                      </t>
  </si>
  <si>
    <t>100000323578-
100000323580</t>
  </si>
  <si>
    <t xml:space="preserve">แอร์ EMINENTรุ่น AER18F/EER18F                    </t>
  </si>
  <si>
    <t>100000323581-
100000323585</t>
  </si>
  <si>
    <t xml:space="preserve">แอร์ EMINENTรุ่น AER24F/EER24F                    </t>
  </si>
  <si>
    <t>100000323576-
100000323577</t>
  </si>
  <si>
    <t xml:space="preserve">แอร์ EMINENTรุ่นAFG/WFG 12                        </t>
  </si>
  <si>
    <t xml:space="preserve">เก้าอี้รับแขกบุหนัง 3 ช่วง 4 ตัว สภ.นาประดู่      </t>
  </si>
  <si>
    <t xml:space="preserve">ฉากกั้นห้องแบบทึบ 750*1500 มม. 1 ชุด              </t>
  </si>
  <si>
    <t xml:space="preserve">ตู้เอกสารบานเลื่อนกระจกทึบ 6 ใบ สภ.นาประดู่       </t>
  </si>
  <si>
    <t xml:space="preserve">โต๊ะ .75*1.2*.75 ม.  สภ.นาประดู่                  </t>
  </si>
  <si>
    <t xml:space="preserve">โต๊ะหมู่บูชา 1 ชุด                                </t>
  </si>
  <si>
    <t xml:space="preserve">เสาธงชาติ สภ.นาประดู่                             </t>
  </si>
  <si>
    <t xml:space="preserve">โต๊ะหมู่บูชาไม้                                   </t>
  </si>
  <si>
    <t xml:space="preserve">โพเดียม                                           </t>
  </si>
  <si>
    <t>ซื้อเครื่องทำลายเอกสารจำนวน 2 เครื่อง เครื่องที่ 1</t>
  </si>
  <si>
    <t>ซื้อเครื่องทำลายเอกสารจำนวน 2 เครื่อง เครื่องที่ 2</t>
  </si>
  <si>
    <t xml:space="preserve">เครื่องพิมพ์แบบฉีกหมึก                            </t>
  </si>
  <si>
    <t>100000291724-
100000291753</t>
  </si>
  <si>
    <t xml:space="preserve">เครื่องคอมพิวเตอร์ สำหรับงานประมวลผล              </t>
  </si>
  <si>
    <t>100000291764-
100000291840</t>
  </si>
  <si>
    <t>100000291890-
100000291908</t>
  </si>
  <si>
    <t xml:space="preserve">เครื่องคอมพิวเตอร์โน้ตบุ๊ก สำหรับงานสำนักงาน      </t>
  </si>
  <si>
    <t>100000292096-
100000292124</t>
  </si>
  <si>
    <t xml:space="preserve">เครื่องคอมพิวเตอร์ สำหรับงานสำนักงาน              </t>
  </si>
  <si>
    <t>100000291939-
100000291950</t>
  </si>
  <si>
    <t xml:space="preserve">เครื่องพิมพ์แบบฉีกหมึก สำหรับกระดาษ A3            </t>
  </si>
  <si>
    <t>100000289374-
100000289383</t>
  </si>
  <si>
    <t xml:space="preserve">เครื่องพิมพ์ Multifunction แบบฉีดหมึก             </t>
  </si>
  <si>
    <t xml:space="preserve">ระบบวิเคราะห์ข้อมูลและสร้างแผนผังความสัมพันธ์     </t>
  </si>
  <si>
    <t xml:space="preserve">อุปกรณ์จัดเก็บข้อมูลภายนอก และ Log File พร้อม     </t>
  </si>
  <si>
    <t>100000274082-
100000274103</t>
  </si>
  <si>
    <t xml:space="preserve">License สำหรับชุดถอดรหัสและถ่ายโอนข้อมูลโทรศัพท์ฯ </t>
  </si>
  <si>
    <t>100000302144-
100000302148</t>
  </si>
  <si>
    <t xml:space="preserve">เครื่องคอมพิวเตอร์สำหรับประมวลผลแบบที่2           </t>
  </si>
  <si>
    <t>100000292715-
100000292764</t>
  </si>
  <si>
    <t>100000302142-
100000302143</t>
  </si>
  <si>
    <t xml:space="preserve">เครื่องคอมพิวเตอร์สำหรับประมวลผลแบบที่1           </t>
  </si>
  <si>
    <t>100000292636-
100000292665</t>
  </si>
  <si>
    <t>100000292670-
100000292709</t>
  </si>
  <si>
    <t xml:space="preserve">เครื่องคอมพิวเตอร์โน้ตบุ้ก สำหรับงานประมวลผล      </t>
  </si>
  <si>
    <t xml:space="preserve">เครื่องพิมพ์MULTIFUNCTIONชนิดเลเซอร์/LEDสี        </t>
  </si>
  <si>
    <t>100000302130-
100000302131</t>
  </si>
  <si>
    <t>เครื่องพิมพ์ชนิดเลเซอร์/ชนิดLEDขาวดำแบบNetworkแบบ1</t>
  </si>
  <si>
    <t>100000302133-
100000302134</t>
  </si>
  <si>
    <t xml:space="preserve">เครื่องคอมพิวเตอร์สำหรับงานสำนักงาน               </t>
  </si>
  <si>
    <t>100000302135-
100000302137</t>
  </si>
  <si>
    <t xml:space="preserve">เครื่องคอมพิวเตอร์โน้ตบุ้ค สำหรับงานสำนักงาน      </t>
  </si>
  <si>
    <t>100000256965-
100000256994</t>
  </si>
  <si>
    <t>เครื่องคอมพิวเตอร์สำหรับงานสำนักงาน(จอขนาด18.5นิ้ว</t>
  </si>
  <si>
    <t>100000302157-
100000302158</t>
  </si>
  <si>
    <t xml:space="preserve">เครื่องพิมพ์ชนิดเลเซอร์/LEDสีแบบNetwork           </t>
  </si>
  <si>
    <t>100000302150-
100000302156</t>
  </si>
  <si>
    <t xml:space="preserve">เครื่องพิมพ์ชนิดเลเซอร์/LEDขาวดำ (30หน้า/นาที)    </t>
  </si>
  <si>
    <t>กองกำกับการ 2 บก.กฝ.</t>
  </si>
  <si>
    <t xml:space="preserve">ซื้อคอมพิวเตอร์                                   </t>
  </si>
  <si>
    <t>กองกำกับการ 9 บก.กฝ.</t>
  </si>
  <si>
    <t>100000258661-
100000258672</t>
  </si>
  <si>
    <t xml:space="preserve">จัดซื้อครุภัณฑ์คอมพิวเตอร์จำนวน 12 เครื่อง        </t>
  </si>
  <si>
    <t xml:space="preserve">ครุภัณฑ์คอมพิวเตอร์ สำหรับหองเรียน                </t>
  </si>
  <si>
    <t xml:space="preserve">ครุภัณฑ์คอมพิวเตอร์ สำหรับห้องเรียน               </t>
  </si>
  <si>
    <t>100000299536-
100000299538</t>
  </si>
  <si>
    <t xml:space="preserve">คอมพิวเตอร์                                       </t>
  </si>
  <si>
    <t xml:space="preserve">ครุภัณฑ์คอมพิวเตอร์ จำนวน 8 เครื่อง               </t>
  </si>
  <si>
    <t>100000258258-
100000258263</t>
  </si>
  <si>
    <t xml:space="preserve">ซื้อคอมพิวเตอร์(งบลงทุน)                          </t>
  </si>
  <si>
    <t>100000258306-
100000258318</t>
  </si>
  <si>
    <t xml:space="preserve">คอมพิวเตอร์ยี่ห้อ Renove 1                        </t>
  </si>
  <si>
    <t>100000258319-
100000258329</t>
  </si>
  <si>
    <t xml:space="preserve">เครื่องพิมพ์ชนิดเลเซอร์ ขาวดำ                     </t>
  </si>
  <si>
    <t>100000256884-
100000256886</t>
  </si>
  <si>
    <t>เครื่องพิมพ์เลเซอร์ ยี่ห้อ Brother รุ่น HL-3170CDW</t>
  </si>
  <si>
    <t>100000320821-
100000320844</t>
  </si>
  <si>
    <t xml:space="preserve">เครื่องคอมพิวเตอร์ สำหรับอาจารย์                  </t>
  </si>
  <si>
    <t>100000320822-
100000320854</t>
  </si>
  <si>
    <t xml:space="preserve">เครื่องคอมพิวเตอร์สำหรับนักเรียน                  </t>
  </si>
  <si>
    <t>100000256834-
100000256846</t>
  </si>
  <si>
    <t xml:space="preserve">เครื่องคอมพิวเตอร์                                </t>
  </si>
  <si>
    <t>100000256830-
100000256833</t>
  </si>
  <si>
    <t xml:space="preserve">เครื่องพิมพ์สำหรับคอมพิวเตอร์                     </t>
  </si>
  <si>
    <t>100000323480-
100000323753</t>
  </si>
  <si>
    <t>100000323482-
100000323765</t>
  </si>
  <si>
    <t>กองบังคับการสนับสนุนทางอากาศ บช.ตชด.</t>
  </si>
  <si>
    <t>100000258730-
100000258733</t>
  </si>
  <si>
    <t xml:space="preserve">ครุภัณฑ์คอมพิวเตอร์                               </t>
  </si>
  <si>
    <t>100000258712-
100000258713</t>
  </si>
  <si>
    <t>ด่านตรวจคนเข้าเมืองภูเก็ต ภาคใต้</t>
  </si>
  <si>
    <t xml:space="preserve">คอมพิวเตอร์ลูกข่าย ด่าน ตม.ทอ.ภูเก็ต              </t>
  </si>
  <si>
    <t xml:space="preserve">เครื่องกระจายสัญญาวิทยุ ด่าน ตม.ทอ.ภูเก็ต         </t>
  </si>
  <si>
    <t xml:space="preserve">เครื่องสแกนเนอร์-ตม.จว.ชุมพร                      </t>
  </si>
  <si>
    <t xml:space="preserve">เครื่องคอมพิวเตอร์-ตม.จว.พังงา                    </t>
  </si>
  <si>
    <t xml:space="preserve">อุปกรณ์คอมพิวเตอร์                                </t>
  </si>
  <si>
    <t xml:space="preserve">เครื่องพิมพ์ชนิดเลเซอร์ ชนิด LED ขาวดำ            </t>
  </si>
  <si>
    <t xml:space="preserve">เครื่องพิมพ์ชนิดเลเซอร์ ชนิด LED สี               </t>
  </si>
  <si>
    <t xml:space="preserve">แผงวงจรเครื่องคอมพิวเตอร์แม่ข่าย แบบที่ 2         </t>
  </si>
  <si>
    <t xml:space="preserve">เครื่องคอมพิวเตอร์ ประมวลผลแบบที่ 2               </t>
  </si>
  <si>
    <t xml:space="preserve">อุปกรณ์จัดเก็บ Log File ระบบเครือข่าย             </t>
  </si>
  <si>
    <t xml:space="preserve">เครื่องพิมพ์ชนิดเลเซอร์                           </t>
  </si>
  <si>
    <t xml:space="preserve">คอมพิวเตอร์โน๊ตบุ๊ค                               </t>
  </si>
  <si>
    <t xml:space="preserve">เครื่องสแกนเนอร์ สำหรับงานเก็บเอกสารทั่วไป        </t>
  </si>
  <si>
    <t xml:space="preserve">เครื่องพิมพ์แบบฉีดหมึก สำหรับกระดาษ A3            </t>
  </si>
  <si>
    <t xml:space="preserve">เครื่องคอมพิวเตอร์ ประมวลผล แบบที่2               </t>
  </si>
  <si>
    <t xml:space="preserve">เครื่องคอมพิวเตอร์โน๊ตบุ๊ค                        </t>
  </si>
  <si>
    <t xml:space="preserve">เครื่องพิมพ์ชนิดเลเซอร์ /LED ขาวดำ                </t>
  </si>
  <si>
    <t>100000306970-
100000306971</t>
  </si>
  <si>
    <t>ตำรวจภูธรจังหวัดบุรีรัมย์ ภ.3</t>
  </si>
  <si>
    <t xml:space="preserve">ปริ้นเตอร์อิงค์เจ๊ต(งบเหลือจ่าย)                  </t>
  </si>
  <si>
    <t>ตำรวจภูธรจังหวัดชัยภูมิ ภ.3</t>
  </si>
  <si>
    <t>100000283687-
100000283696</t>
  </si>
  <si>
    <t xml:space="preserve">เครื่องพิมพ์เลเซอร์/ชนิด LED ขาวดำ ยี่ห้อ Fuji    </t>
  </si>
  <si>
    <t>ตำรวจภูธรจังหวัดสกลนคร ภ.4</t>
  </si>
  <si>
    <t xml:space="preserve">เครื่องคอมพิวเตอร์สำหรับประมวลผลแบบที่ 1          </t>
  </si>
  <si>
    <t xml:space="preserve">เครืองพิมพ์ inkJet                                </t>
  </si>
  <si>
    <t xml:space="preserve">ตำรวจภูธรจังหวัดนครปฐม </t>
  </si>
  <si>
    <t>100000308262-
100000308264</t>
  </si>
  <si>
    <t xml:space="preserve">คอมพิวเตอร์ ยี่ห้อ ACER DESKTOP AIO Z3715-644     </t>
  </si>
  <si>
    <t>100000291696-
100000291717</t>
  </si>
  <si>
    <t xml:space="preserve">เครื่องคอมพิวเตอร์ประมวลผล แบบที่ 2               </t>
  </si>
  <si>
    <t>100000291718-
100000291722</t>
  </si>
  <si>
    <t xml:space="preserve">เครื่องคอมพิวเตอร์โน๊ตบุ๊คสำหรับประมวลผล          </t>
  </si>
  <si>
    <t xml:space="preserve">พริ้นเตอร์ ยี่ห้อ Canon imageCLASS MF217W Premium </t>
  </si>
  <si>
    <t>100000307851-
100000307865</t>
  </si>
  <si>
    <t xml:space="preserve">เครื่องพิมพ์ Multifunction แบบฉีดหมึก (Inkjet)    </t>
  </si>
  <si>
    <t xml:space="preserve">ซื้อครุภัณฑ์คอมพิวเตอร์โน๊ตบุ๊ค                   </t>
  </si>
  <si>
    <t xml:space="preserve">ซื้อคอมพิวเตอร์แบบที่ 2                           </t>
  </si>
  <si>
    <t xml:space="preserve">ซื้อคอมพิวเตอร์แบบที่ 1                           </t>
  </si>
  <si>
    <t xml:space="preserve">ซื้อเครื่องพิมพ์ Multifunction ชนิดเลเซอร์        </t>
  </si>
  <si>
    <t xml:space="preserve">ซื้อเครื่องสำรองไฟฟ้าขนาดไม่ต่ำกว่า 1 KVA         </t>
  </si>
  <si>
    <t xml:space="preserve">ซื้อเครื่องพิมพ์ชนิดเลเซอร์/ชนิด LED              </t>
  </si>
  <si>
    <t xml:space="preserve">จัดซื่อคอมพิวเตอร์แท็บเล็ต                        </t>
  </si>
  <si>
    <t xml:space="preserve">จัดซื่อเครื่องสำรองไฟ                             </t>
  </si>
  <si>
    <t xml:space="preserve">จัดซื้อเครื่องพิมพ์ ชนิดเลเซอร์                   </t>
  </si>
  <si>
    <t xml:space="preserve">เครื่องซัมเมอร์ส ขนาด  2 แรง                      </t>
  </si>
  <si>
    <t xml:space="preserve">ตู้แช่ 1 ตู้                                      </t>
  </si>
  <si>
    <t xml:space="preserve">เครื่องกรองน้ำ  1  เครื่อง                        </t>
  </si>
  <si>
    <t>100000313964-
100000313969</t>
  </si>
  <si>
    <t xml:space="preserve">เครื่องตัดหญ้าแบบสะพาย จำนวน  6  เครื่อง          </t>
  </si>
  <si>
    <t xml:space="preserve">เครื่องทำน้ำเย็นแบบต่อท่อ ขนาด 2 ก๊อก             </t>
  </si>
  <si>
    <t xml:space="preserve">ตำรวจภูธรจังหวัดศรีสะเกษ </t>
  </si>
  <si>
    <t xml:space="preserve">เครื่องสูบน้ำและถังเก็บน้ำ สภ.กุดเสลา             </t>
  </si>
  <si>
    <t xml:space="preserve">เครื่องสูบน้ำและถังเก็บน้ำ สภ.ไพร                 </t>
  </si>
  <si>
    <t xml:space="preserve">เครื่องสูบน้ำและถังเก็บน้ำ สภ.จะกง                </t>
  </si>
  <si>
    <t xml:space="preserve">ตำรวจภูธรจังหวัดสุพรรณบุรี </t>
  </si>
  <si>
    <t xml:space="preserve">ครุภัณฑ์การเกษตร                                  </t>
  </si>
  <si>
    <t xml:space="preserve">ตำรวจภูธรจังหวัดประจวบคีรีขันธ์ </t>
  </si>
  <si>
    <t xml:space="preserve">ป้มน้ำและถังเก็บน้ำ(สภ.ห้วยยาง)                   </t>
  </si>
  <si>
    <t xml:space="preserve">ปั้มน้ำและถังเก็บน้ำ(สภ.ยางชุม)                   </t>
  </si>
  <si>
    <t xml:space="preserve">ปั้มน้ำและถังเก็บน้ำ(สภ.คลองวาฬ)                  </t>
  </si>
  <si>
    <t xml:space="preserve">ปั้มน้ำและถังเก็บน้ำ(สภ.ธงชัย)                    </t>
  </si>
  <si>
    <t>100000298145-
100000298146</t>
  </si>
  <si>
    <t xml:space="preserve">จัดซื้อรถตู้ส่วนบุคคล ขนาดไม่เกิน  15  ที่นั่ง    </t>
  </si>
  <si>
    <t>100000263756-
100000263757</t>
  </si>
  <si>
    <t xml:space="preserve">รถยนต์บรรทุกขนาด 1 ตัน แบบดับเบิ้ลแค็บ            </t>
  </si>
  <si>
    <t>กองบังคับการสายตรวจและปฏิบัติการพิเศษ บช.น</t>
  </si>
  <si>
    <t>100000305734-
100000305735</t>
  </si>
  <si>
    <t xml:space="preserve">ซื้อรถยนต์บรรทุกม้า                               </t>
  </si>
  <si>
    <t xml:space="preserve">รถยนต์บัสปรับอากาศ ขนาด 40-45 ที่นั่ง             </t>
  </si>
  <si>
    <t xml:space="preserve">ตำรวจภูธรจังหวัดอุดรธานี </t>
  </si>
  <si>
    <t xml:space="preserve">ซื้อรถยนต์ตู้ติดกล้องโทรทัศน์วงจรปิดพร้อมอุปกรณ์  </t>
  </si>
  <si>
    <t xml:space="preserve">ล้างครุภัณฑ์ยานพาหนะ (จักรยานยนต์)                </t>
  </si>
  <si>
    <t xml:space="preserve">ล้างครุภัณฑ์ยานพาหนะ(รถยนต์)                      </t>
  </si>
  <si>
    <t xml:space="preserve">เต็นท์5*8 เมตร                                    </t>
  </si>
  <si>
    <t>อก.6/2560</t>
  </si>
  <si>
    <t>รายละเอียดแนบ 2</t>
  </si>
  <si>
    <t>รายละเอียดแนบ 3</t>
  </si>
  <si>
    <t>บช.น.</t>
  </si>
  <si>
    <t>รร.นรต.</t>
  </si>
  <si>
    <t>รายละเอียดแนบ 4</t>
  </si>
  <si>
    <t>ณ 30 กันยายน 2560</t>
  </si>
  <si>
    <t>รหัสหน่วยเบิกจ่าย</t>
  </si>
  <si>
    <t>สพฐ.ตร.</t>
  </si>
  <si>
    <t>ศฝร.ภ.3</t>
  </si>
  <si>
    <t>ภ.จว.ชลบุรี</t>
  </si>
  <si>
    <t>ภ.จว.ลพบุรี</t>
  </si>
  <si>
    <t>ภ.3</t>
  </si>
  <si>
    <t>ภ.จว.นครราชสีมา</t>
  </si>
  <si>
    <t>ภ.จว.บุรีรัมย์</t>
  </si>
  <si>
    <t>ภ.จว.กระบี่</t>
  </si>
  <si>
    <t>ภ.จว.พระนครศรีอยุธยา</t>
  </si>
  <si>
    <t>ภ.จว.อ่างทอง</t>
  </si>
  <si>
    <t>ภ.จว.มหาสารคาม</t>
  </si>
  <si>
    <t>ภ.จว.ปัตตานี</t>
  </si>
  <si>
    <t>ภ.จว.ยะลา</t>
  </si>
  <si>
    <t>เงินรับฝากอื่น</t>
  </si>
  <si>
    <t>หน่วยเบิกจ่ายที่ยอดคงเหลือตามบัญชีไม่ตรงกับรายละเอียดที่ส่งให้ตรวจสอบ</t>
  </si>
  <si>
    <t>ยอดคงเหลือ</t>
  </si>
  <si>
    <t>รายละเอียด</t>
  </si>
  <si>
    <t>ผลต่าง</t>
  </si>
  <si>
    <t>สาเหตุของผลต่าง</t>
  </si>
  <si>
    <t>ตามบัญชี</t>
  </si>
  <si>
    <t>ที่ส่งให้ตรวจสอบ</t>
  </si>
  <si>
    <t>อยู่ระหว่าง</t>
  </si>
  <si>
    <t>เงินประกันอื่น</t>
  </si>
  <si>
    <t>บันทึกผิด</t>
  </si>
  <si>
    <t>ตรวจสอบ</t>
  </si>
  <si>
    <t>ประเภทบัญชี</t>
  </si>
  <si>
    <t>สตม.</t>
  </si>
  <si>
    <t>บก.ฝรก.</t>
  </si>
  <si>
    <t>ภ.จว.สระบุรี</t>
  </si>
  <si>
    <t>ภ.จว.ตราด</t>
  </si>
  <si>
    <t>ภ.จว.ปราจีนบุรี</t>
  </si>
  <si>
    <t>ภ.จว.อุตรดิตถ์</t>
  </si>
  <si>
    <t>ภ.จว.ราชบุรี</t>
  </si>
  <si>
    <t>ภ.จว.ตาก</t>
  </si>
  <si>
    <t>รายละเอียดแนบ 1</t>
  </si>
  <si>
    <t>รายละเอียดแนบ 5</t>
  </si>
  <si>
    <t>1. หน่วยเบิกจ่าย กองการเงิน</t>
  </si>
  <si>
    <t>หน่วยงาน</t>
  </si>
  <si>
    <t>วัน เดือน ปี</t>
  </si>
  <si>
    <t>จำนวนเงิน</t>
  </si>
  <si>
    <t>ที่นำฝาก</t>
  </si>
  <si>
    <t>ศปก.ตร.</t>
  </si>
  <si>
    <t>บริษัท เอ็มเชีย จำกัด</t>
  </si>
  <si>
    <t>บริษัท เบญจพรแลนด์</t>
  </si>
  <si>
    <t>สบส.</t>
  </si>
  <si>
    <t>บริษัท วรจักรอินเตอร์เนชั่นแนล จำกัด</t>
  </si>
  <si>
    <t>สส.</t>
  </si>
  <si>
    <t>ร้านวันลิมแกรนิต</t>
  </si>
  <si>
    <t>บริษัท เบลสสกาย คอนเนคชั่น จำกัด</t>
  </si>
  <si>
    <t>ห้างหุ้นส่วนจำกัด พัฒนะ</t>
  </si>
  <si>
    <t>บริษัท เดอะซิสเต็มแอดวานซ์เทจ</t>
  </si>
  <si>
    <t>ห้างหุ้นส่วนจำกัด เอสซีเอส 999</t>
  </si>
  <si>
    <t>ห้างหุ้นส่วนจำกัด อินรีคอนส์</t>
  </si>
  <si>
    <t>ห้างหุ้นส่วนจำกัด ลาภวิบูลย์กิจ</t>
  </si>
  <si>
    <t>ห้างหุ้นส่วนจำกัด สกลศิริภักดิ์ก่อสร้าง</t>
  </si>
  <si>
    <t>พธ.</t>
  </si>
  <si>
    <t>บริษัท ดีลล์ กรุ๊ป จำกัด</t>
  </si>
  <si>
    <t>บริษัท ธนาจักร เทคโนโลยี จำกัด</t>
  </si>
  <si>
    <t>บริษัท อิงค์พลัส เทคโนโลยี จำกัด</t>
  </si>
  <si>
    <t>บริษัท คัลเลอร์ โปรไฟล์ จำกัด</t>
  </si>
  <si>
    <t>บริษัท เค แอล ซัพพลายแอนด์ เซอร์วิส จำกัด</t>
  </si>
  <si>
    <t>บริษัท อินเตอร์คอมเทเลคอม จำกัด</t>
  </si>
  <si>
    <t>ร้านประเสริฐ 1999</t>
  </si>
  <si>
    <t>บริษัท จิตหนึ่งจิตเดียว จำกัด</t>
  </si>
  <si>
    <t>ยธ.</t>
  </si>
  <si>
    <t>ห้างหุ้นส่วนจำกัด อนุชลก่อสร้าง</t>
  </si>
  <si>
    <t>ห้างหุ้นส่วนจำกัด ป.แสงสว่าง</t>
  </si>
  <si>
    <t>ห้างหุ้นส่วนจำกัด เค.จี.บี.กรุ๊ป</t>
  </si>
  <si>
    <t>บริษัท ก่อเกียรติ์ จำกัด</t>
  </si>
  <si>
    <t>บริษัท อินโน คอนซัลติ้ง (ไทยแลนด์) จำกัด</t>
  </si>
  <si>
    <t>ห้างหุ้นส่วนจำกัด แพท แอนด์ แอส โซซิแอทส์</t>
  </si>
  <si>
    <t>บริษัท เพาเวอร์ กาย วิศวกรรม จำกัด</t>
  </si>
  <si>
    <t>ร้านสินสยาม</t>
  </si>
  <si>
    <t>บริษัท พี.พี. เอลิเวเตอร์ จำกัด</t>
  </si>
  <si>
    <t>บริษัท คิด เอฟเวอรี่ติง จำกัด</t>
  </si>
  <si>
    <t>บริษัท ดีไอ ทีม จำกัด</t>
  </si>
  <si>
    <t>ห้างหุ้นส่วนจำกัด เลิศสัมพันธ์</t>
  </si>
  <si>
    <t>บริษัท ทีแอล เอ็นจิเนียริ่ง จำกัด</t>
  </si>
  <si>
    <t>บริษัท โปรเฟลซ์ อินเตอร์เนชั่นแนล จำกัด</t>
  </si>
  <si>
    <t>บริษัท รุ่งไพบูลย์ค้าไม้</t>
  </si>
  <si>
    <t>บริษัท ดีแมทโปรดรักน์ จำกัด</t>
  </si>
  <si>
    <t>บริษัท อินโนธร จำกัด</t>
  </si>
  <si>
    <t>บริษัท สิทธิ์บูรณ์ แลนด์ แอนด์ จำกัด</t>
  </si>
  <si>
    <t>บริษัท ซี.อาร์.เอส.คอมมิวชั่น จำกัด</t>
  </si>
  <si>
    <t>บริษัท เอกมงคลชัยอีควิปเม้นท์ จำกัด</t>
  </si>
  <si>
    <t>บริษัท เอ็น เอสบีออฟฟิศ จำกัด</t>
  </si>
  <si>
    <t>บริษัท เอสเอสเอ็นจิเนียริ่งดิเวลลอปเม้น จำกัด</t>
  </si>
  <si>
    <t>บริษัท ทีซีพลัส จำกัด</t>
  </si>
  <si>
    <t>ห้างหุ้นส่วนจำกัด เชอร์รี่ผ้าม่านและตกแต่งภายใน</t>
  </si>
  <si>
    <t>บริษัท ไทยสวัสดิ์เฟอร์นิเจอร์ จำกัด</t>
  </si>
  <si>
    <t>สพ.</t>
  </si>
  <si>
    <t>ห้างหุ้นส่วนจำกัด โปรดริลล์</t>
  </si>
  <si>
    <t>นายสุพันท์ เวียนอยู่</t>
  </si>
  <si>
    <t>บริษัท เอ แอนด์เอ็น พลัส จำกัด</t>
  </si>
  <si>
    <t>บริษัท บิ๊กดาต้าวิลเต็ม จำกัด</t>
  </si>
  <si>
    <t>สก.</t>
  </si>
  <si>
    <t>บริษัท ธรรมรักษ์ จำกัด</t>
  </si>
  <si>
    <t>หจก.ทัพพ์อนันต์ซีวิล เอ็นจิเนียนิ่ง</t>
  </si>
  <si>
    <t>หจก.ค็อกพิทเจริญการยาง</t>
  </si>
  <si>
    <t>หจก.มหานครโยธากิจ</t>
  </si>
  <si>
    <t>บริษัท เวิลด์เทคคอมพิวเตอร์ เน็ตเวิร์ก จำกัด</t>
  </si>
  <si>
    <t>บริษัท อินเตอร์เนชั่นเนลเฟอร์เฟคอลไลแอน</t>
  </si>
  <si>
    <t>ร้านขายยาเอสซีเภสัช</t>
  </si>
  <si>
    <t>นายอนันต์ จำเริญ</t>
  </si>
  <si>
    <t>บริษัท เบคไทยกรุงเทพเคมีภัณฑ์ จำกัด</t>
  </si>
  <si>
    <t>ร้านเอ็นเค ซัพฟลาย</t>
  </si>
  <si>
    <t>บริษัท ทักษิณอินโฟเทค</t>
  </si>
  <si>
    <t>เอ็น เค ซัพพลาย</t>
  </si>
  <si>
    <t>บริษัท ฟ่าต้า จำกัด</t>
  </si>
  <si>
    <t>ยะลารัพย์สุวรรณ</t>
  </si>
  <si>
    <t>ร้านแสงทิพย์การไฟฟ้า</t>
  </si>
  <si>
    <t>ร้านสหยะลา ก่อสร้าง</t>
  </si>
  <si>
    <t>ร้าน เจ.ดี.คอมพิวเตอร์จำกัด</t>
  </si>
  <si>
    <t>หจก.ยูเนี่ยนโฟร์อาร์ม</t>
  </si>
  <si>
    <t>หจก.ท็อบปกัรส์ฟร์อาร์ม</t>
  </si>
  <si>
    <t>บริษัท ยูนิเวอร์แซล เมทริกซ์ เทคโนโลยี จำกัด</t>
  </si>
  <si>
    <t xml:space="preserve">หจก.บินมีนการโยธา </t>
  </si>
  <si>
    <t>บริษัท เจ ดี พูลส์ (ภูเก็ต) จำกัด</t>
  </si>
  <si>
    <t>ร้านภาคใต้วัสดุภัณฑ์</t>
  </si>
  <si>
    <t>บริษัท กรีนเวิลด์อิเล็กทริก จำกัด</t>
  </si>
  <si>
    <t>หจก.เมนเทนแน้นซ์แอนด์เซอร์วิสโซลูชั่น</t>
  </si>
  <si>
    <t>บริษัท เอส.อาร์.พี.โกล์ดเด้นท์แลนด์ จำกัด</t>
  </si>
  <si>
    <t>บริษัท บางกอกอินโนเวทีฟซิสเต็ม จำกัด</t>
  </si>
  <si>
    <t>บริษัท เจ.เอ็ม.เอส.ซิสเต็มเซอร์วิส จำกัด</t>
  </si>
  <si>
    <t>บริษัท เวิล์ดสปีดเซลล์แอนด์เซอร์วิส จำกัด</t>
  </si>
  <si>
    <t>บริษัท เยเนอรัล เอลิเวเตอร์ เซอร์วิส จำกัด</t>
  </si>
  <si>
    <t>บริษัท กระดาษนครหลวง จำกัด</t>
  </si>
  <si>
    <t>บริษัท เอส พี เทค (2009) จำกัด</t>
  </si>
  <si>
    <t>บริษัท เอสเอ็มพี ไซ-เอนคอมโมเม้นต์ จำกัด</t>
  </si>
  <si>
    <t>หจก.ธิติพงศ์อินเตอร์กรุ๊ป</t>
  </si>
  <si>
    <t>ก่อนปี 2554</t>
  </si>
  <si>
    <t>ร้านชุมพรอินค์เจ็ค</t>
  </si>
  <si>
    <t>บริษัท ไทยอามส์ จำกัด</t>
  </si>
  <si>
    <t>บริษัท ฉัตรพิทักษ์ จำกัด</t>
  </si>
  <si>
    <t>หจก.พี.เค.2001</t>
  </si>
  <si>
    <t>หจก.สุพัฒนา การก่อสร้าง</t>
  </si>
  <si>
    <t>บริษัท สุทธิชัยการโยธา จำกัด</t>
  </si>
  <si>
    <t>บริษัท เอ.ที.จี.เอ็นจิเนียริ่ง แอนด์คอนสตรัคชั่น</t>
  </si>
  <si>
    <t>บริษัท วินัยการช่างเฟอร์นิเจอร์ จำกัด</t>
  </si>
  <si>
    <t>หจก.ท่านขุนการค้า</t>
  </si>
  <si>
    <t>วันที่บันทึกสินทรัพย์</t>
  </si>
  <si>
    <t>100000291887-100000291889</t>
  </si>
  <si>
    <t>100000291764-100000291840</t>
  </si>
  <si>
    <t>100000292590-100000292632</t>
  </si>
  <si>
    <t>100000293392-100000293396</t>
  </si>
  <si>
    <t>ยอดยกมา (ไม่มีรายละเอียด)</t>
  </si>
  <si>
    <t>ศชต.</t>
  </si>
  <si>
    <t>ภ.8</t>
  </si>
  <si>
    <t>รายละเอียดเงินประกันสัญญาของหน่วยเบิกจ่ายที่ค้างนานตั้งแต่ปี 2550 ถึง ปี 2558</t>
  </si>
  <si>
    <t>มูลค่าสินทรัพย์/หน่วย</t>
  </si>
  <si>
    <t>มูลค่าสินทรัพย์</t>
  </si>
  <si>
    <t>ประเภทครุภัณฑ์</t>
  </si>
  <si>
    <t>ครุภัณฑ์ต่ำกว่าเกณฑ์</t>
  </si>
  <si>
    <t>การศึกษา</t>
  </si>
  <si>
    <t>งานบ้าน งานครัว</t>
  </si>
  <si>
    <t>100000310796-100000310820</t>
  </si>
  <si>
    <t>สำนักงาน</t>
  </si>
  <si>
    <t>คอมพิวเตอร์</t>
  </si>
  <si>
    <t>บัญชีที่ดิน อาคาร และอุปกรณ์</t>
  </si>
  <si>
    <t>รายละเอียดสินทรัพย์ที่หน่วยเบิกจ่ายบันทึกผิดประเภทบัญชี</t>
  </si>
  <si>
    <t>ชุดตู้ลำโพงขยายเสียงแบบล้อลาก Pro Plus ขนาด 15 นิ้ว</t>
  </si>
  <si>
    <t xml:space="preserve">อาคารที่พัก ปจ.หญิง        </t>
  </si>
  <si>
    <t>หน่วยบันทึกสินทรัพย์</t>
  </si>
  <si>
    <t xml:space="preserve">คอมพิวเตอร์                      </t>
  </si>
  <si>
    <t>บ้านพักระดับ ผกก.</t>
  </si>
  <si>
    <t xml:space="preserve">ถังน้ำสเตนเลส ขนาด 1000 ลิตร           </t>
  </si>
  <si>
    <t>รายละเอียดบัญชีงานระหว่างก่อสร้างที่ก่อสร้างเสร็จแล้วในปีงบประมาณ 2560 แต่หน่วยบันทึกเป็นสินทรัพย์ในปีงบประมาณ 2561</t>
  </si>
  <si>
    <t>สำนักงานพิสูจน์หลักฐานตำรวจ</t>
  </si>
  <si>
    <t xml:space="preserve">อาคารที่ทำการพิสูจน์หลักฐาน จ.ภูเก็ต </t>
  </si>
  <si>
    <t>อาคารสโมสรดาวเงิน</t>
  </si>
  <si>
    <t>หอโดด</t>
  </si>
  <si>
    <t>สนามบีบีกัน</t>
  </si>
  <si>
    <t>ห้องปทุมวัน</t>
  </si>
  <si>
    <t>ประตูม้วน</t>
  </si>
  <si>
    <t>ห้องดิเรกสาร</t>
  </si>
  <si>
    <t>อาคารประสารราชกิจ</t>
  </si>
  <si>
    <t>ถนนภายใน รร.นรต.</t>
  </si>
  <si>
    <t xml:space="preserve">สนามยิงปืน 25 เมตร ในเมือง              </t>
  </si>
  <si>
    <t xml:space="preserve">อาคารที่ทำการ สภ.พานทอง                           </t>
  </si>
  <si>
    <t>ตำรวจภูธรจังหวัดลพบุรี</t>
  </si>
  <si>
    <t xml:space="preserve">ก่อสร้าง สภ.ม่วงค่อม           </t>
  </si>
  <si>
    <t xml:space="preserve">ก่อสร้าง สภ.บ้านหมี่                </t>
  </si>
  <si>
    <t xml:space="preserve">ห้องสืบสวนพิเศษ                   </t>
  </si>
  <si>
    <t xml:space="preserve">กองรักษาการณ์ บก.สส.ภ.3 งวดที่ 1                  </t>
  </si>
  <si>
    <t>ตำรวจภูธรจังหวัดนครราชสีมา</t>
  </si>
  <si>
    <t xml:space="preserve">ล่วงหน้าก่อสร้างสถานีทดแทน 396 หลัง สภ.พลกรัง     </t>
  </si>
  <si>
    <t xml:space="preserve">ก่อสร้างอาคารที่ทำการ สภ.หนองสรวง       </t>
  </si>
  <si>
    <t>โครงการก่อสร้างอาคารที่ทำการ สภ.เมืองพลับพลา</t>
  </si>
  <si>
    <t xml:space="preserve">โอนบัญชีพักงานฯ อาคารที่ทำการ สภ.สูงเนิน </t>
  </si>
  <si>
    <t xml:space="preserve">ก่อสร้าง สภ.จอหอ                                  </t>
  </si>
  <si>
    <t>ตำรวจภูธรจังหวัดบุรีรัมย์</t>
  </si>
  <si>
    <t xml:space="preserve">ซ่อม สภ.ชำนิ                                      </t>
  </si>
  <si>
    <t xml:space="preserve">ซ่อม สภ.หินเหล็กไฟ                                </t>
  </si>
  <si>
    <t xml:space="preserve">ซ่อมแซม สภ.หนองหงส์                              </t>
  </si>
  <si>
    <t xml:space="preserve">ซ่อมแซมบ้านพัก สภ.ละหานทราย                       </t>
  </si>
  <si>
    <t xml:space="preserve">ปรับปรุงซ่อมแซม สภ.นางรอง                         </t>
  </si>
  <si>
    <t xml:space="preserve">ปรับปรุงซ่อมแซม สภ.บ้านด่าน                       </t>
  </si>
  <si>
    <t xml:space="preserve">ปรับปรุงซ่อมแซม สภ.บ้านบัว                       </t>
  </si>
  <si>
    <t xml:space="preserve">ปรับปรุงซ่อมแซม สภ.ประโคนชัย                      </t>
  </si>
  <si>
    <t xml:space="preserve">ปรับปรุงซ่อมแซมบ้านพัก สภ.ละหานทราย               </t>
  </si>
  <si>
    <t xml:space="preserve">ปรับปรุงซ่าอมแซม สภ.นาโพธิ์                       </t>
  </si>
  <si>
    <t>ตำรวจภูธรจังหวัดกระบี่</t>
  </si>
  <si>
    <t xml:space="preserve">ก่อสร้างอาคารที่ทำการ สภ.เกาะกลาง                 </t>
  </si>
  <si>
    <t>รายละเอียดบัญชีงานระหว่างก่อสร้างที่ก่อสร้างเสร็จแล้วในปีงบประมาณ 2560 แต่หน่วยยังไม่ได้บันทึกเป็นสินทรัพย์</t>
  </si>
  <si>
    <t xml:space="preserve">ปรับปรุงศูนย์ พ.ร.บ.รักษาความปลอดภัย พ.ศ.2558     </t>
  </si>
  <si>
    <t xml:space="preserve">สร้างอาคารที่ทำการ สน.ฉลองกรุง                    </t>
  </si>
  <si>
    <t xml:space="preserve">ตำรวจภูธรจังหวัดพระนครศรีอยุธยา </t>
  </si>
  <si>
    <t xml:space="preserve">อาคารที่ทำการ สภ.ท่าช้าง              </t>
  </si>
  <si>
    <t xml:space="preserve">อาคารที่ทำการ สภ.โรงช้าง             </t>
  </si>
  <si>
    <t xml:space="preserve">อาคารที่ทำการ สภ.นครหลวง      </t>
  </si>
  <si>
    <t xml:space="preserve">อาคารที่ทำการ สภ.บางปะหัน                   </t>
  </si>
  <si>
    <t xml:space="preserve">อาคารที่ทำการ สภ.ปากท่า          </t>
  </si>
  <si>
    <t xml:space="preserve">อาคารที่ทำการ สภ.ระโสม                   </t>
  </si>
  <si>
    <t xml:space="preserve">อาคารที่ทำการ สภ.บางบาล            </t>
  </si>
  <si>
    <t xml:space="preserve">อาคารที่ทำการ สภ.มารวิชัย                </t>
  </si>
  <si>
    <t xml:space="preserve">ตำรวจภูธรจังหวัดอ่างทอง </t>
  </si>
  <si>
    <t xml:space="preserve">ปรับปรุงซ่อมแซมอาคารบ้านพัก สภ.เมืองอ่างทอง       </t>
  </si>
  <si>
    <t xml:space="preserve">ครุภัณฑ์สำนักงาน สภ.รำมะสัก                       </t>
  </si>
  <si>
    <t>ตำรวจภูธรจังหวัดมหาสารคาม</t>
  </si>
  <si>
    <t xml:space="preserve">ปรับปรุงซ่อมแซมหลังคาแฟลต ภ.จว.โพธิ์ศรี         </t>
  </si>
  <si>
    <t xml:space="preserve">ปรับปรุงศูนย์ทรัพยากรธรรมชาติ              </t>
  </si>
  <si>
    <t xml:space="preserve">ปป.ฐาน มว.ฉก.นปพ.42 สายบุรี                       </t>
  </si>
  <si>
    <t xml:space="preserve">ปป.ฐาน มว.ฉก.ปน.1                                 </t>
  </si>
  <si>
    <t xml:space="preserve">ปป.ฐาน มว.ฉก.ปน.2                                 </t>
  </si>
  <si>
    <t xml:space="preserve">ปป.ฐาน มว.ฉก.ปน.43 ไม้แก้น                        </t>
  </si>
  <si>
    <t xml:space="preserve">ปป.ฐาน มว.ฉก.ปน.13 นาประดู่                       </t>
  </si>
  <si>
    <t xml:space="preserve">ปป.ฐาน มว.ฉก.นปพ. ปน.31 มายอ                      </t>
  </si>
  <si>
    <t xml:space="preserve">ปป.ฐาน มว.ฉก.นปพ.บ้านโสร่ง                        </t>
  </si>
  <si>
    <t xml:space="preserve">ปป.ระบบประปาที่ทำาการ+บ้านพัก สภ.ไม้แก่น          </t>
  </si>
  <si>
    <t xml:space="preserve">ก่อสร้างโรงจอด EOD และเรือ ภ.จว.ปัตตานี             </t>
  </si>
  <si>
    <t xml:space="preserve">ก่อสร้างระบบประปา สภ.นาปรดู่1-3/3              </t>
  </si>
  <si>
    <t xml:space="preserve">ก่อสร้างป้อมยามรักษาการ สภ.ยะหริ่ง                </t>
  </si>
  <si>
    <t xml:space="preserve">ก่อสร้างป้อมยามรักษาการ สภ.ปะนาเระ                </t>
  </si>
  <si>
    <t xml:space="preserve">ก่อสร้างเรือนแถว สภ.หนองจิก                       </t>
  </si>
  <si>
    <t xml:space="preserve">ระบบประปาหอสูง สภ.ทุ่งยางแดง          </t>
  </si>
  <si>
    <t xml:space="preserve">อาคารที่ทำการ สภ.โคกโพธิ์              </t>
  </si>
  <si>
    <t xml:space="preserve">ก่อสร้างรั้วที่ทำการ สภ.โสร่ง </t>
  </si>
  <si>
    <t xml:space="preserve">ซ่อมบ้านพัก ตร. ภ.จว.          </t>
  </si>
  <si>
    <t xml:space="preserve">ซ่อมบ้านพัก ภ.จว.                     </t>
  </si>
  <si>
    <t xml:space="preserve">ซ่อมบ้านพัก สภ.หนองจิก                    </t>
  </si>
  <si>
    <t xml:space="preserve">ซ่อมบ้านพัก สภ.ยะรัง                  </t>
  </si>
  <si>
    <t xml:space="preserve">ซ่อมบ้านพัก สภ.ไม้แก่น                </t>
  </si>
  <si>
    <t xml:space="preserve">ซ่อมบ้านพัก สภ.ราตาปันยัง                 </t>
  </si>
  <si>
    <t xml:space="preserve">ซ่อมแซมบ้านพักชั้นประทวน แม่ลาน                   </t>
  </si>
  <si>
    <t xml:space="preserve">ซ่อมบ้านพัก ตร. สภ.มายอ        </t>
  </si>
  <si>
    <t xml:space="preserve">ซ่อมบ้านพัก สภ.ทุ่งยางแดง                 </t>
  </si>
  <si>
    <t xml:space="preserve">ขุดคูระบายน้ำ สภ.เมืองปัตตานี    </t>
  </si>
  <si>
    <t>ตำรวจภูธรจังหวัดยะลา</t>
  </si>
  <si>
    <t xml:space="preserve">ก่อสร้างกำแพงดิน สภ.อัยเยอร์เวง                   </t>
  </si>
  <si>
    <t xml:space="preserve">ปรับปรุงถนนคอนกรีตเสริมเหล็กบ้านพักตำรวจภูธรยะลา  </t>
  </si>
  <si>
    <t xml:space="preserve">ก่อสร้างระบบประปาหอสูงขนาดใหญ่ สภ.เมืองยะลา  </t>
  </si>
  <si>
    <t xml:space="preserve">ระบบประปาหอสูงขนาดกลาง สภ.อัยเยอร์เวง </t>
  </si>
  <si>
    <t xml:space="preserve">ก่อสร้างระบบประปาหอสูงขนาดกลาง สภ.กาบัง   </t>
  </si>
  <si>
    <t xml:space="preserve">ก่อสร้างระบบประปาหอสูง สภ.แม่หวาด   </t>
  </si>
  <si>
    <t xml:space="preserve">ก่อสร้าง สภ.ยะรม                      </t>
  </si>
  <si>
    <t xml:space="preserve">ก่อสร้าง สภ.อัยเยอร์เวง                </t>
  </si>
  <si>
    <t xml:space="preserve">ปรับปรุงซ่อมแซมฐานปฏิบัติการ มว.ฉก.นปพ.ยะลา11     </t>
  </si>
  <si>
    <t xml:space="preserve">ปรับปรุงฐานปฏิบัติการ มว.ฉก.นปพ.ยะลา 1            </t>
  </si>
  <si>
    <t xml:space="preserve">ปรับปรุงฐานปฏิบัติการ มว.ฉก.นปพ.ยะลา 2            </t>
  </si>
  <si>
    <t xml:space="preserve">ปรับปรุงฐานปฏิบัติการ มว.ฉก.นปพ.ยะลา 32           </t>
  </si>
  <si>
    <t>บัญชีเงินรับฝากอื่น</t>
  </si>
  <si>
    <t>บัญชีเงินประกันอื่น</t>
  </si>
  <si>
    <r>
      <t>รายละเอียดทรัพย์สินที่มีการบันทึกทรัพย์สิน</t>
    </r>
    <r>
      <rPr>
        <b/>
        <u/>
        <sz val="16"/>
        <color theme="1"/>
        <rFont val="TH SarabunPSK"/>
        <family val="2"/>
      </rPr>
      <t>หลัง</t>
    </r>
    <r>
      <rPr>
        <b/>
        <sz val="16"/>
        <color theme="1"/>
        <rFont val="TH SarabunPSK"/>
        <family val="2"/>
      </rPr>
      <t xml:space="preserve">วันที่ในรายงานผลการตรวจรับ </t>
    </r>
  </si>
  <si>
    <t>เงินประกันสัญญา</t>
  </si>
  <si>
    <t>สรุปหน่วยเบิกจ่ายที่มีเงินประกันสัญญาค้างนาน</t>
  </si>
  <si>
    <t xml:space="preserve">   หน่วยเบิกจ่าย กง.</t>
  </si>
  <si>
    <t xml:space="preserve">   หน่วยเบิกจ่าย สตม.</t>
  </si>
  <si>
    <t xml:space="preserve">   หน่วยเบิกจ่าย ภ.8</t>
  </si>
  <si>
    <t xml:space="preserve">   หน่วยเบิกจ่าย ศชต.</t>
  </si>
  <si>
    <t>4. หน่วยเบิกจ่าย ศชต.</t>
  </si>
  <si>
    <t>2. หน่วยเบิกจ่าย สตม.</t>
  </si>
  <si>
    <t>3. หน่วยเบิกจ่าย ภ.8</t>
  </si>
  <si>
    <t>คำอธิบายของสินทรัพย์</t>
  </si>
  <si>
    <t>หน่วยงานต้องบันทึก</t>
  </si>
  <si>
    <t>อายุการใช้งาน</t>
  </si>
  <si>
    <t xml:space="preserve">รายละเอียดสินทรัพย์ที่มีการคำนวณอายุการใช้งานไม่เป็นไปตามตารางอายุการใช้งานทรัพย์สินของสำนักงานตำรวจแห่งชาติ </t>
  </si>
  <si>
    <t>(ครั้งที่ 2) ตามหนังสือ ตร.ที่ 0042.7/1688 ลงวันที่ 24 กันยายน 2547</t>
  </si>
  <si>
    <t>อาคารเพื่อป/ย อื่น</t>
  </si>
  <si>
    <t>100000321328-100000321332</t>
  </si>
  <si>
    <t>100000321205-100000321217</t>
  </si>
  <si>
    <t>100000328459-
100000328518</t>
  </si>
  <si>
    <t>100000322204-100000322205</t>
  </si>
  <si>
    <t xml:space="preserve">ชั้นเหล็กเจาะรู 900*400*2100 2 ชุด สภ.นาประดู่    </t>
  </si>
  <si>
    <t xml:space="preserve">เครื่องคอมพิวเตอร์ สำหรับงานประมวลผลแบบ 2         </t>
  </si>
  <si>
    <t>100000307956-
100000307957</t>
  </si>
  <si>
    <t>โน๊ตบุ๊ค</t>
  </si>
  <si>
    <t>100000308223-100000308238</t>
  </si>
  <si>
    <t>100000308239-100000308260</t>
  </si>
  <si>
    <t xml:space="preserve">คอมพิวเตอร์ พร้อมเครื่องสำรองไฟ         </t>
  </si>
  <si>
    <t>ซื้อคอมพิวเตอร์แท็บเล็ตแบบที่ 1</t>
  </si>
  <si>
    <t>ครุภัณฑ์งานบ้านงานครัว</t>
  </si>
  <si>
    <t>รายละเอียดสินทรัพย์ที่หน่วยเบิกจ่ายบันทึกผิดประเภทบัญชีและคำนวณค่าเสื่อมราคาไม่เป็นไปตามตารางอายุการใช้งานทรัพย์สินของสำนักงานตำรวจแห่งชาติ (ครั้งที่ 2) ตามหนังสือ ตร.ที่ 0042.7/1688 ลงวันที่ 24 กันยายน 2547</t>
  </si>
  <si>
    <t>รายละเอียดครุภัณฑ์ที่บันทึกผิดประเภทบัญชีต้องบันทึกเป็นครุภัณฑ์ต่ำกว่าเกณฑ์</t>
  </si>
  <si>
    <t xml:space="preserve">ตู้เตี้ยประกอบเตียง                              </t>
  </si>
  <si>
    <t xml:space="preserve">หมวกคลุมหน้าแบบกันไฟ                       </t>
  </si>
  <si>
    <t>ศูนย์ฝึกอบรม ภ.4</t>
  </si>
  <si>
    <t>เครื่องคอมพิวเตอร์สำหรับประมวลผลแบบที่2    จอ18.5นิ้ว</t>
  </si>
  <si>
    <t>เครื่องพิมพ์ชนิดเลเซอร์/ชนิด LED ขาวดำ       แบบ Network</t>
  </si>
  <si>
    <t>กองบังคับการอารักขาและควบคุมฝูงชน บช.น.</t>
  </si>
  <si>
    <t>ศูนย์ฝึกอบรม ภ.2</t>
  </si>
  <si>
    <t xml:space="preserve">                              คำอธิบายของสินทรัพย์                              </t>
  </si>
  <si>
    <t xml:space="preserve">ครุภัณฑ์สำนักงาน-เครื่องปรับอากาศ                                  </t>
  </si>
  <si>
    <t xml:space="preserve">ครุภัณฑ์ไฟฟ้า-อุปกรณ์ส่งคลื่นเสียงรบกวนพิเศษระยะไกลชนิดพกพา  </t>
  </si>
  <si>
    <t xml:space="preserve">ครุภัณฑ์อื่น-เสื้อเกราะอ่อนป้องกันกระสุนพร้อมแผ่นเกราะแข็ง     </t>
  </si>
  <si>
    <t>ครุภัณฑ์ยานยนต์-เรือ 80 ฟุต งวดที่ 5</t>
  </si>
  <si>
    <t>ครุภัณฑ์ยานยนต์-เรือตรวจการณ์ ขนาด 60 ฟุต</t>
  </si>
  <si>
    <t xml:space="preserve">ครุภัณฑ์คอมพิวเตอร์-เครื่องคอมพิวเตอร์ สำหรับงานประมวลผล แบบที่1      </t>
  </si>
  <si>
    <t xml:space="preserve">ครุภัณฑ์คอมพิวเตอร์-คอมพิวเตอร์สำนักงาน HP                            </t>
  </si>
  <si>
    <t xml:space="preserve">ครุภัณฑ์ยานยนต์-รถบรรทุก(ดีเซล) ขนาด 1 ตัน แบบดับเบิ้ลแค๊บ        </t>
  </si>
  <si>
    <t xml:space="preserve">ครุภัณฑ์สำนักงาน-พัสดุจัดซื้อลิฟท์โดยสารพร้อมติดตั้งจำนวน2เครื่อง  </t>
  </si>
  <si>
    <t xml:space="preserve">ครุภัณฑ์ยานพาหนะ-รถยนต์หุ้มเกราะกันกระสุนสำหรับการตรวจสถานที่      </t>
  </si>
  <si>
    <t>ครุภัณฑ์คอมพิวเตอร์-โครงการพัฒนาระบบเชื่อมโยลและระบบสำรอง</t>
  </si>
  <si>
    <t>ครุภัณฑ์คอมพิวเตอร์-โครงการพัฒนาระบบเชื่อมโยงและระบบสำรองข้องมูล</t>
  </si>
  <si>
    <t>ครุภัณฑ์คอมพิวเตอร์-ระบบคอมฯโครงการเพิ่มประสิทธิภาพระบบเครือข่ายและงาน (งวดที่2/2)</t>
  </si>
  <si>
    <t>ครุภัณฑ์คอมพิวเตอร์-ระบบคอมฯโครงการเพิ่มประสิทธิภาพระบบเครือข่ายและงาน (งวดที่1/2)</t>
  </si>
  <si>
    <t>ครุภัณฑ์ก่อสร้าง-ค่าจ้างงวดที่ 1โครงการพัฒนาห้องปฏิบัติการทางชีววิท</t>
  </si>
  <si>
    <t xml:space="preserve">ครุภัณฑ์วิทยาศาสตร์และการแพทย์-ศูนย์ข้อมูลอาวุธปืนและตรวจเปรียบเทียบลูกกระสุนปืน </t>
  </si>
  <si>
    <t>เครื่องคอมพิวเตอร์สำหรับประมวลผลแบบที่1 จอ18.5นิ้ว</t>
  </si>
  <si>
    <t xml:space="preserve">เครื่องปรับอากาศแบบแยกส่วน ขนาด 13,000    บีทียู     </t>
  </si>
  <si>
    <t xml:space="preserve">เครื่องปรับอากาศแบบแยกส่วน ขนาด 24,000    บีทียู     </t>
  </si>
  <si>
    <t xml:space="preserve">เครื่องปรับอากาศ Air EMINENT 24,000 BTU    คูบางหลวง </t>
  </si>
  <si>
    <t xml:space="preserve">เครื่องปรับอากาศAir EMINENT 18,800 BTU     คูบางหลวง  </t>
  </si>
  <si>
    <t>ผลการตรวจสอบ</t>
  </si>
  <si>
    <t>ปรับปรุงเรียบร้อยแล้ว</t>
  </si>
  <si>
    <t>อยู่ระหว่างการตรวจสอบ</t>
  </si>
  <si>
    <t>รายละเอียดแนบ 12</t>
  </si>
  <si>
    <t>รายละเอียดแนบ 7</t>
  </si>
  <si>
    <t>รายละเอียดแนบ 8</t>
  </si>
  <si>
    <t>รายละเอียดแนบ 9</t>
  </si>
  <si>
    <t>รายละเอียดแนบ 10</t>
  </si>
  <si>
    <t>ถอนคืนเงินประกันเรียบร้อยแล้ว</t>
  </si>
  <si>
    <t xml:space="preserve"> </t>
  </si>
  <si>
    <t>กองกำกับการตำรวจตระเวนชายแดนที่ 32 บก.ตชด.</t>
  </si>
  <si>
    <t>กองบังคับการตำรวจชายแดน ภาค 3 บช.ตชด.</t>
  </si>
  <si>
    <t>กองกำกับการตำรวจตระเวนชายแดนที่ 12 บก.ตชด</t>
  </si>
  <si>
    <t xml:space="preserve">1. หน่วยเบิกจ่าย กองบินตำรวจ </t>
  </si>
  <si>
    <t>2. หน่วยเบิกจ่าย สำนักงานพิสูจน์หลักฐานตำรวจ</t>
  </si>
  <si>
    <t>เลขสินทรัพย์ดังกล่าวไม่เป็นเลขของ ภ.จว.นครราชสีมา</t>
  </si>
  <si>
    <t>กองกำกับการตำรวจตระเวนชายแดนที่ 14 บก.ตชด</t>
  </si>
  <si>
    <t>กองกำกับการตำรวจตระเวนชายแดนที่ 22 บก.ตชด.</t>
  </si>
  <si>
    <t>กองกำกับการตำรวจตระเวนชายแดน ภาค 3 บช.ตชด.</t>
  </si>
  <si>
    <t>กองกำกับการตำรวจตระเวนชายแดนที่ 31 บก.ตชด.</t>
  </si>
  <si>
    <t>รายละเอียดแนบ 6</t>
  </si>
  <si>
    <t>กองบังคับการสืบสวนสอบสวน ภ. 7 (เป็นสินทรัพย์ของ กองบังคับการสืบสวนสอบสวน ภ.5)</t>
  </si>
  <si>
    <t>ตำรวจภูธรภาค 4 (เป็นสินทรัพย์ของ ศูนย์ฝึกอบรม    ภ. 4)</t>
  </si>
  <si>
    <t>ตำรวจภูธรจังหวัดสระบุรี (เป็นสินทรัพย์ของตำรวจภูธรภาค 2)</t>
  </si>
  <si>
    <t>3. หน่วยเบิกจ่าย กองบัญชาการตำรวจสอบสวนกลาง</t>
  </si>
  <si>
    <t>อยู่ระหว่างตรวจสอบ</t>
  </si>
  <si>
    <t>มีหนังสือแจ้งผู้มีสิทธิให้มารับเงินเรียบร้อยแล้ว</t>
  </si>
  <si>
    <t>มีหนังสือติดตามเร่งรัดหน่วยงานย่อยดำเนินการถอนคืนเงินประกันสัญญา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</si>
</sst>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070000]d/mm/yyyy;@"/>
    <numFmt numFmtId="188" formatCode="_(* #,##0.00_);_(* \(#,##0.00\);_(* &quot;-&quot;??_);_(@_)"/>
    <numFmt numFmtId="189" formatCode="0_ ;\-0\ "/>
    <numFmt numFmtId="190" formatCode="#,##0.00;[Red]\(#,##0.00\)"/>
    <numFmt numFmtId="191" formatCode="#,##0.00;\(#,##0.00\)"/>
    <numFmt numFmtId="192" formatCode="dd\ mmm\ yyyy"/>
  </numFmts>
  <fonts count="4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theme="1"/>
      <name val="Calibri"/>
      <family val="2"/>
    </font>
    <font>
      <sz val="13"/>
      <name val="TH SarabunPSK"/>
      <family val="2"/>
    </font>
    <font>
      <sz val="13"/>
      <name val="Tahoma"/>
      <family val="2"/>
      <charset val="22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ahoma"/>
      <family val="2"/>
      <charset val="222"/>
    </font>
    <font>
      <b/>
      <u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indexed="8"/>
      <name val="TH SarabunPSK"/>
      <family val="2"/>
    </font>
    <font>
      <sz val="20"/>
      <color indexed="8"/>
      <name val="TH SarabunPSK"/>
      <family val="2"/>
    </font>
    <font>
      <sz val="2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11" fillId="0" borderId="0"/>
    <xf numFmtId="188" fontId="11" fillId="0" borderId="0" applyFont="0" applyFill="0" applyBorder="0" applyAlignment="0" applyProtection="0"/>
    <xf numFmtId="0" fontId="4" fillId="0" borderId="0"/>
    <xf numFmtId="188" fontId="2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4" applyNumberFormat="0" applyAlignment="0" applyProtection="0"/>
    <xf numFmtId="0" fontId="19" fillId="20" borderId="14" applyNumberFormat="0" applyAlignment="0" applyProtection="0"/>
    <xf numFmtId="0" fontId="20" fillId="21" borderId="15" applyNumberFormat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4" applyNumberFormat="0" applyAlignment="0" applyProtection="0"/>
    <xf numFmtId="0" fontId="28" fillId="7" borderId="14" applyNumberFormat="0" applyAlignment="0" applyProtection="0"/>
    <xf numFmtId="0" fontId="29" fillId="0" borderId="19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23" borderId="20" applyNumberFormat="0" applyFont="0" applyAlignment="0" applyProtection="0"/>
    <xf numFmtId="0" fontId="6" fillId="23" borderId="20" applyNumberFormat="0" applyFont="0" applyAlignment="0" applyProtection="0"/>
    <xf numFmtId="0" fontId="32" fillId="20" borderId="21" applyNumberFormat="0" applyAlignment="0" applyProtection="0"/>
    <xf numFmtId="0" fontId="32" fillId="20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6" fillId="0" borderId="0"/>
    <xf numFmtId="0" fontId="31" fillId="0" borderId="0"/>
    <xf numFmtId="0" fontId="8" fillId="0" borderId="0"/>
    <xf numFmtId="0" fontId="22" fillId="0" borderId="0"/>
    <xf numFmtId="0" fontId="6" fillId="0" borderId="0"/>
    <xf numFmtId="0" fontId="6" fillId="0" borderId="0"/>
    <xf numFmtId="0" fontId="2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188" fontId="2" fillId="0" borderId="0" applyFont="0" applyFill="0" applyBorder="0" applyAlignment="0" applyProtection="0"/>
  </cellStyleXfs>
  <cellXfs count="467">
    <xf numFmtId="0" fontId="0" fillId="0" borderId="0" xfId="0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shrinkToFit="1"/>
    </xf>
    <xf numFmtId="0" fontId="4" fillId="0" borderId="9" xfId="0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/>
    <xf numFmtId="0" fontId="9" fillId="0" borderId="0" xfId="4" applyFont="1" applyAlignment="1">
      <alignment horizontal="center"/>
    </xf>
    <xf numFmtId="0" fontId="2" fillId="0" borderId="5" xfId="4" applyFont="1" applyBorder="1" applyAlignment="1">
      <alignment horizontal="center" vertical="center"/>
    </xf>
    <xf numFmtId="0" fontId="2" fillId="0" borderId="5" xfId="4" applyFont="1" applyBorder="1" applyAlignment="1">
      <alignment vertical="center"/>
    </xf>
    <xf numFmtId="1" fontId="2" fillId="0" borderId="5" xfId="4" applyNumberFormat="1" applyFont="1" applyBorder="1" applyAlignment="1">
      <alignment horizontal="center" vertical="center"/>
    </xf>
    <xf numFmtId="187" fontId="9" fillId="0" borderId="5" xfId="4" applyNumberFormat="1" applyFont="1" applyBorder="1" applyAlignment="1">
      <alignment horizontal="center" vertical="center"/>
    </xf>
    <xf numFmtId="0" fontId="4" fillId="0" borderId="5" xfId="3" applyFont="1" applyBorder="1" applyAlignment="1">
      <alignment horizontal="center"/>
    </xf>
    <xf numFmtId="0" fontId="4" fillId="0" borderId="5" xfId="3" applyFont="1" applyBorder="1"/>
    <xf numFmtId="1" fontId="2" fillId="0" borderId="5" xfId="4" applyNumberFormat="1" applyFont="1" applyBorder="1" applyAlignment="1">
      <alignment horizontal="left" vertical="center"/>
    </xf>
    <xf numFmtId="187" fontId="4" fillId="0" borderId="5" xfId="3" applyNumberFormat="1" applyFont="1" applyBorder="1" applyAlignment="1">
      <alignment horizontal="center"/>
    </xf>
    <xf numFmtId="0" fontId="2" fillId="0" borderId="5" xfId="4" applyFont="1" applyBorder="1" applyAlignment="1">
      <alignment vertical="center" wrapText="1"/>
    </xf>
    <xf numFmtId="0" fontId="2" fillId="0" borderId="5" xfId="3" applyFont="1" applyBorder="1"/>
    <xf numFmtId="187" fontId="2" fillId="0" borderId="5" xfId="3" applyNumberFormat="1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9" fillId="0" borderId="5" xfId="3" applyFont="1" applyBorder="1"/>
    <xf numFmtId="187" fontId="9" fillId="0" borderId="5" xfId="3" applyNumberFormat="1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188" fontId="9" fillId="0" borderId="5" xfId="5" applyNumberFormat="1" applyFont="1" applyBorder="1" applyAlignment="1">
      <alignment horizontal="center"/>
    </xf>
    <xf numFmtId="0" fontId="4" fillId="0" borderId="5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1" fontId="4" fillId="0" borderId="5" xfId="4" applyNumberFormat="1" applyFont="1" applyBorder="1" applyAlignment="1">
      <alignment horizontal="left" vertical="center"/>
    </xf>
    <xf numFmtId="0" fontId="2" fillId="0" borderId="5" xfId="4" applyFont="1" applyBorder="1" applyAlignment="1">
      <alignment horizontal="left" vertical="center"/>
    </xf>
    <xf numFmtId="0" fontId="4" fillId="0" borderId="5" xfId="3" applyFont="1" applyBorder="1" applyAlignment="1">
      <alignment horizontal="left"/>
    </xf>
    <xf numFmtId="0" fontId="9" fillId="0" borderId="5" xfId="4" applyFont="1" applyBorder="1" applyAlignment="1">
      <alignment vertical="center"/>
    </xf>
    <xf numFmtId="0" fontId="9" fillId="0" borderId="5" xfId="4" applyFont="1" applyBorder="1" applyAlignment="1">
      <alignment horizontal="center" vertical="center"/>
    </xf>
    <xf numFmtId="0" fontId="2" fillId="0" borderId="5" xfId="4" quotePrefix="1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/>
    </xf>
    <xf numFmtId="0" fontId="2" fillId="0" borderId="9" xfId="4" applyFont="1" applyBorder="1" applyAlignment="1">
      <alignment horizontal="left" vertical="center"/>
    </xf>
    <xf numFmtId="0" fontId="2" fillId="0" borderId="9" xfId="4" applyFont="1" applyBorder="1" applyAlignment="1">
      <alignment vertical="center"/>
    </xf>
    <xf numFmtId="187" fontId="9" fillId="0" borderId="9" xfId="4" applyNumberFormat="1" applyFont="1" applyBorder="1" applyAlignment="1">
      <alignment horizontal="center" vertical="center"/>
    </xf>
    <xf numFmtId="0" fontId="4" fillId="0" borderId="0" xfId="3" applyFont="1" applyAlignment="1">
      <alignment horizontal="left"/>
    </xf>
    <xf numFmtId="0" fontId="9" fillId="0" borderId="5" xfId="6" applyFont="1" applyBorder="1" applyAlignment="1">
      <alignment horizontal="center" vertical="center"/>
    </xf>
    <xf numFmtId="187" fontId="9" fillId="0" borderId="5" xfId="6" applyNumberFormat="1" applyFont="1" applyBorder="1" applyAlignment="1">
      <alignment horizontal="center" vertical="center"/>
    </xf>
    <xf numFmtId="43" fontId="4" fillId="0" borderId="5" xfId="3" applyNumberFormat="1" applyFont="1" applyBorder="1"/>
    <xf numFmtId="0" fontId="2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horizontal="left" vertical="center" wrapText="1"/>
    </xf>
    <xf numFmtId="0" fontId="9" fillId="0" borderId="5" xfId="6" applyFont="1" applyBorder="1" applyAlignment="1">
      <alignment vertical="center"/>
    </xf>
    <xf numFmtId="0" fontId="13" fillId="0" borderId="0" xfId="10" applyFont="1" applyAlignment="1">
      <alignment horizontal="center"/>
    </xf>
    <xf numFmtId="0" fontId="13" fillId="0" borderId="0" xfId="10" applyFont="1"/>
    <xf numFmtId="0" fontId="13" fillId="0" borderId="0" xfId="10" applyFont="1" applyAlignment="1">
      <alignment horizontal="left"/>
    </xf>
    <xf numFmtId="43" fontId="13" fillId="0" borderId="0" xfId="11" applyFont="1"/>
    <xf numFmtId="0" fontId="14" fillId="0" borderId="0" xfId="12" applyFont="1"/>
    <xf numFmtId="15" fontId="15" fillId="0" borderId="7" xfId="10" applyNumberFormat="1" applyFont="1" applyBorder="1" applyAlignment="1">
      <alignment horizontal="center" vertical="center"/>
    </xf>
    <xf numFmtId="0" fontId="13" fillId="0" borderId="0" xfId="12" applyFont="1"/>
    <xf numFmtId="15" fontId="15" fillId="0" borderId="13" xfId="10" applyNumberFormat="1" applyFont="1" applyBorder="1" applyAlignment="1">
      <alignment horizontal="center" vertical="center"/>
    </xf>
    <xf numFmtId="43" fontId="15" fillId="0" borderId="13" xfId="11" applyFont="1" applyBorder="1" applyAlignment="1">
      <alignment horizontal="center" vertical="center"/>
    </xf>
    <xf numFmtId="43" fontId="15" fillId="0" borderId="7" xfId="11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 wrapText="1"/>
    </xf>
    <xf numFmtId="190" fontId="15" fillId="0" borderId="8" xfId="12" applyNumberFormat="1" applyFont="1" applyBorder="1" applyAlignment="1">
      <alignment horizontal="center" vertical="center"/>
    </xf>
    <xf numFmtId="43" fontId="15" fillId="0" borderId="8" xfId="11" applyFont="1" applyBorder="1" applyAlignment="1">
      <alignment horizontal="center" vertical="center"/>
    </xf>
    <xf numFmtId="0" fontId="13" fillId="0" borderId="5" xfId="12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43" fontId="13" fillId="0" borderId="5" xfId="1" applyFont="1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191" fontId="13" fillId="0" borderId="5" xfId="1" applyNumberFormat="1" applyFont="1" applyBorder="1"/>
    <xf numFmtId="43" fontId="13" fillId="0" borderId="5" xfId="1" applyFont="1" applyBorder="1" applyAlignment="1">
      <alignment vertical="center"/>
    </xf>
    <xf numFmtId="43" fontId="15" fillId="0" borderId="8" xfId="13" applyNumberFormat="1" applyFont="1" applyBorder="1"/>
    <xf numFmtId="43" fontId="15" fillId="0" borderId="8" xfId="1" applyFont="1" applyBorder="1"/>
    <xf numFmtId="0" fontId="13" fillId="0" borderId="0" xfId="12" applyFont="1" applyAlignment="1">
      <alignment horizontal="center"/>
    </xf>
    <xf numFmtId="0" fontId="13" fillId="0" borderId="0" xfId="12" applyFont="1" applyAlignment="1">
      <alignment horizontal="left"/>
    </xf>
    <xf numFmtId="190" fontId="13" fillId="0" borderId="0" xfId="12" applyNumberFormat="1" applyFont="1"/>
    <xf numFmtId="43" fontId="13" fillId="0" borderId="0" xfId="1" applyFont="1"/>
    <xf numFmtId="43" fontId="14" fillId="0" borderId="0" xfId="1" applyFont="1"/>
    <xf numFmtId="43" fontId="13" fillId="0" borderId="5" xfId="0" applyNumberFormat="1" applyFont="1" applyBorder="1"/>
    <xf numFmtId="43" fontId="13" fillId="0" borderId="5" xfId="14" applyFont="1" applyBorder="1"/>
    <xf numFmtId="43" fontId="13" fillId="0" borderId="5" xfId="14" applyFont="1" applyBorder="1" applyAlignment="1">
      <alignment vertical="center"/>
    </xf>
    <xf numFmtId="191" fontId="15" fillId="0" borderId="8" xfId="13" applyNumberFormat="1" applyFont="1" applyBorder="1"/>
    <xf numFmtId="0" fontId="38" fillId="0" borderId="0" xfId="0" applyFont="1"/>
    <xf numFmtId="0" fontId="38" fillId="0" borderId="0" xfId="0" applyFont="1" applyAlignment="1">
      <alignment shrinkToFit="1"/>
    </xf>
    <xf numFmtId="43" fontId="38" fillId="0" borderId="5" xfId="1" applyFont="1" applyBorder="1"/>
    <xf numFmtId="0" fontId="38" fillId="0" borderId="5" xfId="0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4" fontId="38" fillId="0" borderId="5" xfId="0" applyNumberFormat="1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1" fontId="38" fillId="0" borderId="9" xfId="0" applyNumberFormat="1" applyFont="1" applyBorder="1" applyAlignment="1">
      <alignment horizontal="center"/>
    </xf>
    <xf numFmtId="0" fontId="38" fillId="0" borderId="9" xfId="0" applyFont="1" applyBorder="1"/>
    <xf numFmtId="43" fontId="38" fillId="0" borderId="6" xfId="1" applyFont="1" applyBorder="1"/>
    <xf numFmtId="1" fontId="38" fillId="0" borderId="12" xfId="0" applyNumberFormat="1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2" xfId="0" applyFont="1" applyBorder="1" applyAlignment="1">
      <alignment shrinkToFit="1"/>
    </xf>
    <xf numFmtId="0" fontId="38" fillId="0" borderId="12" xfId="0" applyFont="1" applyBorder="1"/>
    <xf numFmtId="43" fontId="38" fillId="0" borderId="12" xfId="1" applyFont="1" applyBorder="1"/>
    <xf numFmtId="0" fontId="4" fillId="0" borderId="0" xfId="0" applyFont="1"/>
    <xf numFmtId="0" fontId="4" fillId="0" borderId="23" xfId="0" applyFont="1" applyBorder="1"/>
    <xf numFmtId="0" fontId="15" fillId="0" borderId="0" xfId="10" applyFont="1" applyAlignment="1">
      <alignment horizontal="center"/>
    </xf>
    <xf numFmtId="0" fontId="5" fillId="0" borderId="0" xfId="0" applyFont="1" applyAlignment="1">
      <alignment horizontal="center"/>
    </xf>
    <xf numFmtId="192" fontId="5" fillId="0" borderId="31" xfId="0" applyNumberFormat="1" applyFont="1" applyBorder="1" applyAlignment="1">
      <alignment horizontal="center"/>
    </xf>
    <xf numFmtId="192" fontId="5" fillId="0" borderId="8" xfId="0" applyNumberFormat="1" applyFont="1" applyBorder="1" applyAlignment="1">
      <alignment horizontal="center"/>
    </xf>
    <xf numFmtId="43" fontId="5" fillId="0" borderId="23" xfId="11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192" fontId="9" fillId="0" borderId="12" xfId="0" applyNumberFormat="1" applyFont="1" applyBorder="1" applyAlignment="1">
      <alignment horizontal="center"/>
    </xf>
    <xf numFmtId="192" fontId="9" fillId="0" borderId="12" xfId="0" applyNumberFormat="1" applyFont="1" applyBorder="1" applyAlignment="1">
      <alignment horizontal="left"/>
    </xf>
    <xf numFmtId="43" fontId="9" fillId="0" borderId="12" xfId="11" applyFont="1" applyBorder="1"/>
    <xf numFmtId="0" fontId="9" fillId="0" borderId="0" xfId="0" applyFont="1"/>
    <xf numFmtId="0" fontId="9" fillId="0" borderId="5" xfId="0" applyFont="1" applyBorder="1" applyAlignment="1">
      <alignment horizontal="center"/>
    </xf>
    <xf numFmtId="192" fontId="9" fillId="0" borderId="5" xfId="0" applyNumberFormat="1" applyFont="1" applyBorder="1" applyAlignment="1">
      <alignment horizontal="center"/>
    </xf>
    <xf numFmtId="192" fontId="9" fillId="0" borderId="5" xfId="0" applyNumberFormat="1" applyFont="1" applyBorder="1" applyAlignment="1">
      <alignment horizontal="left"/>
    </xf>
    <xf numFmtId="43" fontId="9" fillId="0" borderId="5" xfId="11" applyFont="1" applyBorder="1"/>
    <xf numFmtId="0" fontId="9" fillId="0" borderId="9" xfId="0" applyFont="1" applyBorder="1" applyAlignment="1">
      <alignment horizontal="center"/>
    </xf>
    <xf numFmtId="192" fontId="9" fillId="0" borderId="9" xfId="0" applyNumberFormat="1" applyFont="1" applyBorder="1" applyAlignment="1">
      <alignment horizontal="center"/>
    </xf>
    <xf numFmtId="192" fontId="9" fillId="0" borderId="9" xfId="0" applyNumberFormat="1" applyFont="1" applyBorder="1" applyAlignment="1">
      <alignment horizontal="left"/>
    </xf>
    <xf numFmtId="43" fontId="10" fillId="0" borderId="25" xfId="11" applyFont="1" applyBorder="1"/>
    <xf numFmtId="0" fontId="4" fillId="0" borderId="32" xfId="0" applyFont="1" applyBorder="1" applyAlignment="1">
      <alignment horizontal="center"/>
    </xf>
    <xf numFmtId="0" fontId="9" fillId="0" borderId="5" xfId="6" applyFont="1" applyBorder="1" applyAlignment="1">
      <alignment horizontal="center" vertical="top"/>
    </xf>
    <xf numFmtId="0" fontId="4" fillId="0" borderId="32" xfId="3" applyFont="1" applyBorder="1" applyAlignment="1">
      <alignment horizontal="left"/>
    </xf>
    <xf numFmtId="0" fontId="2" fillId="0" borderId="12" xfId="4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187" fontId="9" fillId="0" borderId="12" xfId="4" applyNumberFormat="1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4" fillId="0" borderId="0" xfId="102" applyFont="1"/>
    <xf numFmtId="0" fontId="4" fillId="0" borderId="0" xfId="102" applyFont="1" applyAlignment="1">
      <alignment horizontal="right"/>
    </xf>
    <xf numFmtId="0" fontId="5" fillId="0" borderId="1" xfId="102" applyFont="1" applyBorder="1"/>
    <xf numFmtId="0" fontId="5" fillId="0" borderId="1" xfId="102" applyFont="1" applyBorder="1" applyAlignment="1">
      <alignment horizontal="left"/>
    </xf>
    <xf numFmtId="0" fontId="5" fillId="0" borderId="1" xfId="102" applyFont="1" applyBorder="1" applyAlignment="1">
      <alignment horizontal="center"/>
    </xf>
    <xf numFmtId="0" fontId="5" fillId="0" borderId="23" xfId="102" applyFont="1" applyBorder="1" applyAlignment="1">
      <alignment horizontal="center" vertical="center"/>
    </xf>
    <xf numFmtId="0" fontId="5" fillId="0" borderId="23" xfId="102" applyFont="1" applyBorder="1" applyAlignment="1">
      <alignment horizontal="center" vertical="center" wrapText="1"/>
    </xf>
    <xf numFmtId="0" fontId="5" fillId="0" borderId="27" xfId="102" applyFont="1" applyBorder="1" applyAlignment="1">
      <alignment horizontal="center" vertical="center" wrapText="1"/>
    </xf>
    <xf numFmtId="43" fontId="10" fillId="0" borderId="27" xfId="99" applyFont="1" applyBorder="1" applyAlignment="1">
      <alignment horizontal="center"/>
    </xf>
    <xf numFmtId="0" fontId="4" fillId="0" borderId="0" xfId="102" applyFont="1" applyAlignment="1">
      <alignment horizontal="center"/>
    </xf>
    <xf numFmtId="0" fontId="4" fillId="0" borderId="12" xfId="102" applyFont="1" applyBorder="1" applyAlignment="1">
      <alignment horizontal="center"/>
    </xf>
    <xf numFmtId="0" fontId="9" fillId="0" borderId="12" xfId="102" applyFont="1" applyBorder="1" applyAlignment="1">
      <alignment horizontal="center" vertical="center"/>
    </xf>
    <xf numFmtId="0" fontId="9" fillId="0" borderId="12" xfId="102" applyFont="1" applyBorder="1" applyAlignment="1">
      <alignment vertical="center"/>
    </xf>
    <xf numFmtId="0" fontId="4" fillId="0" borderId="12" xfId="102" applyFont="1" applyBorder="1"/>
    <xf numFmtId="43" fontId="4" fillId="0" borderId="5" xfId="99" applyFont="1" applyBorder="1"/>
    <xf numFmtId="43" fontId="9" fillId="0" borderId="30" xfId="99" applyFont="1" applyBorder="1" applyAlignment="1">
      <alignment vertical="center"/>
    </xf>
    <xf numFmtId="1" fontId="9" fillId="0" borderId="0" xfId="102" applyNumberFormat="1" applyFont="1" applyAlignment="1">
      <alignment horizontal="center"/>
    </xf>
    <xf numFmtId="0" fontId="4" fillId="0" borderId="5" xfId="102" applyFont="1" applyBorder="1" applyAlignment="1">
      <alignment horizontal="center" vertical="center"/>
    </xf>
    <xf numFmtId="0" fontId="4" fillId="0" borderId="5" xfId="102" applyFont="1" applyBorder="1" applyAlignment="1">
      <alignment vertical="center"/>
    </xf>
    <xf numFmtId="43" fontId="4" fillId="0" borderId="5" xfId="99" applyFont="1" applyBorder="1" applyAlignment="1">
      <alignment vertical="center"/>
    </xf>
    <xf numFmtId="1" fontId="9" fillId="0" borderId="5" xfId="102" applyNumberFormat="1" applyFont="1" applyBorder="1" applyAlignment="1">
      <alignment horizontal="center"/>
    </xf>
    <xf numFmtId="43" fontId="9" fillId="0" borderId="5" xfId="99" applyFont="1" applyBorder="1" applyAlignment="1">
      <alignment vertical="center"/>
    </xf>
    <xf numFmtId="0" fontId="4" fillId="0" borderId="10" xfId="102" applyFont="1" applyBorder="1" applyAlignment="1">
      <alignment vertical="center"/>
    </xf>
    <xf numFmtId="43" fontId="4" fillId="0" borderId="11" xfId="99" applyFont="1" applyBorder="1" applyAlignment="1">
      <alignment vertical="center"/>
    </xf>
    <xf numFmtId="1" fontId="9" fillId="0" borderId="9" xfId="102" applyNumberFormat="1" applyFont="1" applyBorder="1" applyAlignment="1">
      <alignment horizontal="center"/>
    </xf>
    <xf numFmtId="0" fontId="9" fillId="0" borderId="5" xfId="102" applyFont="1" applyBorder="1"/>
    <xf numFmtId="1" fontId="9" fillId="0" borderId="23" xfId="102" applyNumberFormat="1" applyFont="1" applyBorder="1" applyAlignment="1">
      <alignment horizontal="center"/>
    </xf>
    <xf numFmtId="0" fontId="9" fillId="0" borderId="5" xfId="102" applyFont="1" applyBorder="1" applyAlignment="1">
      <alignment horizontal="center" vertical="center"/>
    </xf>
    <xf numFmtId="0" fontId="9" fillId="0" borderId="5" xfId="102" applyFont="1" applyBorder="1" applyAlignment="1">
      <alignment vertical="center"/>
    </xf>
    <xf numFmtId="0" fontId="9" fillId="0" borderId="10" xfId="102" applyFont="1" applyBorder="1" applyAlignment="1">
      <alignment vertical="center"/>
    </xf>
    <xf numFmtId="0" fontId="4" fillId="0" borderId="5" xfId="102" applyFont="1" applyBorder="1"/>
    <xf numFmtId="1" fontId="4" fillId="0" borderId="0" xfId="99" applyNumberFormat="1" applyFont="1" applyAlignment="1">
      <alignment horizontal="center"/>
    </xf>
    <xf numFmtId="1" fontId="4" fillId="0" borderId="0" xfId="102" applyNumberFormat="1" applyFont="1" applyAlignment="1">
      <alignment horizontal="center"/>
    </xf>
    <xf numFmtId="43" fontId="9" fillId="0" borderId="5" xfId="99" applyFont="1" applyBorder="1"/>
    <xf numFmtId="43" fontId="9" fillId="0" borderId="9" xfId="99" applyFont="1" applyBorder="1" applyAlignment="1">
      <alignment vertical="center"/>
    </xf>
    <xf numFmtId="0" fontId="5" fillId="0" borderId="29" xfId="102" applyFont="1" applyBorder="1" applyAlignment="1">
      <alignment horizontal="center"/>
    </xf>
    <xf numFmtId="43" fontId="5" fillId="0" borderId="25" xfId="102" applyNumberFormat="1" applyFont="1" applyBorder="1" applyAlignment="1">
      <alignment horizontal="center"/>
    </xf>
    <xf numFmtId="43" fontId="10" fillId="0" borderId="25" xfId="99" applyFont="1" applyBorder="1" applyAlignment="1">
      <alignment vertical="center"/>
    </xf>
    <xf numFmtId="43" fontId="10" fillId="0" borderId="23" xfId="99" applyFont="1" applyBorder="1" applyAlignment="1">
      <alignment horizontal="center"/>
    </xf>
    <xf numFmtId="0" fontId="4" fillId="0" borderId="5" xfId="102" applyFont="1" applyBorder="1" applyAlignment="1">
      <alignment horizontal="center"/>
    </xf>
    <xf numFmtId="0" fontId="4" fillId="0" borderId="9" xfId="102" applyFont="1" applyBorder="1" applyAlignment="1">
      <alignment horizontal="center" vertical="center"/>
    </xf>
    <xf numFmtId="0" fontId="4" fillId="0" borderId="9" xfId="102" applyFont="1" applyBorder="1" applyAlignment="1">
      <alignment vertical="center"/>
    </xf>
    <xf numFmtId="0" fontId="9" fillId="0" borderId="9" xfId="102" applyFont="1" applyBorder="1" applyAlignment="1">
      <alignment vertical="center"/>
    </xf>
    <xf numFmtId="1" fontId="2" fillId="0" borderId="9" xfId="4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3" fillId="0" borderId="8" xfId="4" applyFont="1" applyBorder="1" applyAlignment="1">
      <alignment horizontal="center" vertical="center" wrapText="1"/>
    </xf>
    <xf numFmtId="0" fontId="10" fillId="0" borderId="1" xfId="6" applyFont="1" applyBorder="1" applyAlignment="1">
      <alignment horizontal="left"/>
    </xf>
    <xf numFmtId="0" fontId="3" fillId="0" borderId="0" xfId="4" applyFont="1" applyAlignment="1">
      <alignment horizontal="left"/>
    </xf>
    <xf numFmtId="43" fontId="4" fillId="0" borderId="0" xfId="0" applyNumberFormat="1" applyFont="1"/>
    <xf numFmtId="43" fontId="5" fillId="0" borderId="26" xfId="0" applyNumberFormat="1" applyFont="1" applyBorder="1"/>
    <xf numFmtId="187" fontId="4" fillId="0" borderId="5" xfId="3" applyNumberFormat="1" applyFont="1" applyBorder="1" applyAlignment="1">
      <alignment horizontal="center" vertical="center"/>
    </xf>
    <xf numFmtId="1" fontId="2" fillId="0" borderId="9" xfId="4" applyNumberFormat="1" applyFont="1" applyBorder="1" applyAlignment="1">
      <alignment horizontal="left" vertical="center"/>
    </xf>
    <xf numFmtId="1" fontId="2" fillId="0" borderId="5" xfId="3" applyNumberFormat="1" applyFont="1" applyBorder="1" applyAlignment="1">
      <alignment horizontal="left"/>
    </xf>
    <xf numFmtId="189" fontId="9" fillId="0" borderId="5" xfId="6" applyNumberFormat="1" applyFont="1" applyBorder="1" applyAlignment="1">
      <alignment horizontal="left" vertical="center"/>
    </xf>
    <xf numFmtId="1" fontId="9" fillId="0" borderId="5" xfId="6" applyNumberFormat="1" applyFont="1" applyBorder="1" applyAlignment="1">
      <alignment horizontal="left" vertical="center"/>
    </xf>
    <xf numFmtId="0" fontId="9" fillId="0" borderId="5" xfId="6" applyFont="1" applyBorder="1" applyAlignment="1">
      <alignment vertical="center" wrapText="1"/>
    </xf>
    <xf numFmtId="1" fontId="9" fillId="0" borderId="5" xfId="6" applyNumberFormat="1" applyFont="1" applyBorder="1" applyAlignment="1">
      <alignment horizontal="left" vertical="center" wrapText="1"/>
    </xf>
    <xf numFmtId="1" fontId="2" fillId="0" borderId="5" xfId="4" applyNumberFormat="1" applyFont="1" applyBorder="1" applyAlignment="1">
      <alignment horizontal="left" vertical="center" wrapText="1"/>
    </xf>
    <xf numFmtId="0" fontId="40" fillId="0" borderId="0" xfId="3" applyFont="1" applyAlignment="1">
      <alignment horizontal="center"/>
    </xf>
    <xf numFmtId="0" fontId="40" fillId="0" borderId="0" xfId="3" applyFont="1" applyAlignment="1">
      <alignment horizontal="left"/>
    </xf>
    <xf numFmtId="0" fontId="40" fillId="0" borderId="0" xfId="3" applyFont="1"/>
    <xf numFmtId="0" fontId="42" fillId="0" borderId="0" xfId="3" applyFont="1"/>
    <xf numFmtId="0" fontId="43" fillId="0" borderId="0" xfId="6" applyFont="1" applyAlignment="1">
      <alignment horizontal="center"/>
    </xf>
    <xf numFmtId="0" fontId="43" fillId="0" borderId="0" xfId="6" applyFont="1" applyAlignment="1">
      <alignment horizontal="left"/>
    </xf>
    <xf numFmtId="0" fontId="43" fillId="0" borderId="0" xfId="6" applyFont="1"/>
    <xf numFmtId="0" fontId="44" fillId="0" borderId="0" xfId="4" applyFont="1" applyAlignment="1">
      <alignment horizontal="left"/>
    </xf>
    <xf numFmtId="0" fontId="44" fillId="0" borderId="0" xfId="4" applyFont="1"/>
    <xf numFmtId="0" fontId="45" fillId="0" borderId="0" xfId="4" applyFont="1" applyAlignment="1">
      <alignment horizontal="center"/>
    </xf>
    <xf numFmtId="0" fontId="44" fillId="0" borderId="0" xfId="4" applyFont="1" applyAlignment="1">
      <alignment horizontal="center"/>
    </xf>
    <xf numFmtId="14" fontId="4" fillId="0" borderId="5" xfId="101" applyNumberFormat="1" applyBorder="1" applyAlignment="1">
      <alignment horizontal="center"/>
    </xf>
    <xf numFmtId="43" fontId="2" fillId="0" borderId="5" xfId="100" applyFont="1" applyBorder="1" applyAlignment="1">
      <alignment horizontal="center" vertical="center"/>
    </xf>
    <xf numFmtId="0" fontId="2" fillId="0" borderId="5" xfId="4" applyFont="1" applyBorder="1" applyAlignment="1">
      <alignment horizontal="left" vertical="center" wrapText="1"/>
    </xf>
    <xf numFmtId="1" fontId="2" fillId="0" borderId="5" xfId="4" applyNumberFormat="1" applyFont="1" applyBorder="1" applyAlignment="1">
      <alignment horizontal="center" vertical="center" wrapText="1"/>
    </xf>
    <xf numFmtId="14" fontId="4" fillId="0" borderId="5" xfId="101" applyNumberFormat="1" applyBorder="1" applyAlignment="1">
      <alignment horizontal="center" vertical="center"/>
    </xf>
    <xf numFmtId="14" fontId="4" fillId="0" borderId="9" xfId="101" applyNumberFormat="1" applyBorder="1" applyAlignment="1">
      <alignment horizontal="center"/>
    </xf>
    <xf numFmtId="43" fontId="2" fillId="0" borderId="9" xfId="100" applyFont="1" applyBorder="1" applyAlignment="1">
      <alignment horizontal="center" vertical="center"/>
    </xf>
    <xf numFmtId="1" fontId="44" fillId="0" borderId="0" xfId="4" applyNumberFormat="1" applyFont="1" applyAlignment="1">
      <alignment horizontal="left"/>
    </xf>
    <xf numFmtId="1" fontId="2" fillId="0" borderId="12" xfId="4" applyNumberFormat="1" applyFont="1" applyBorder="1" applyAlignment="1">
      <alignment horizontal="left" vertical="center"/>
    </xf>
    <xf numFmtId="1" fontId="9" fillId="0" borderId="5" xfId="4" applyNumberFormat="1" applyFont="1" applyBorder="1" applyAlignment="1">
      <alignment horizontal="left" vertical="center" wrapText="1"/>
    </xf>
    <xf numFmtId="1" fontId="2" fillId="0" borderId="12" xfId="4" applyNumberFormat="1" applyFont="1" applyBorder="1" applyAlignment="1">
      <alignment horizontal="left" vertical="center" wrapText="1"/>
    </xf>
    <xf numFmtId="1" fontId="2" fillId="0" borderId="9" xfId="4" applyNumberFormat="1" applyFont="1" applyBorder="1" applyAlignment="1">
      <alignment horizontal="left" vertical="center" wrapText="1"/>
    </xf>
    <xf numFmtId="1" fontId="2" fillId="0" borderId="0" xfId="4" applyNumberFormat="1" applyFont="1" applyAlignment="1">
      <alignment horizontal="left"/>
    </xf>
    <xf numFmtId="1" fontId="9" fillId="0" borderId="5" xfId="3" applyNumberFormat="1" applyFont="1" applyBorder="1" applyAlignment="1">
      <alignment horizontal="left"/>
    </xf>
    <xf numFmtId="0" fontId="2" fillId="0" borderId="5" xfId="4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14" fontId="38" fillId="0" borderId="12" xfId="0" applyNumberFormat="1" applyFont="1" applyBorder="1" applyAlignment="1">
      <alignment horizontal="center"/>
    </xf>
    <xf numFmtId="0" fontId="5" fillId="0" borderId="32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4" fillId="0" borderId="5" xfId="0" applyFont="1" applyBorder="1" applyAlignment="1">
      <alignment horizontal="left"/>
    </xf>
    <xf numFmtId="0" fontId="5" fillId="0" borderId="24" xfId="0" applyFont="1" applyBorder="1"/>
    <xf numFmtId="0" fontId="5" fillId="0" borderId="12" xfId="0" applyFont="1" applyBorder="1"/>
    <xf numFmtId="0" fontId="5" fillId="0" borderId="2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15" fillId="0" borderId="8" xfId="12" applyFont="1" applyBorder="1" applyAlignment="1">
      <alignment horizontal="center"/>
    </xf>
    <xf numFmtId="0" fontId="38" fillId="0" borderId="13" xfId="0" applyFont="1" applyBorder="1"/>
    <xf numFmtId="192" fontId="9" fillId="0" borderId="32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38" xfId="102" applyFont="1" applyBorder="1"/>
    <xf numFmtId="0" fontId="3" fillId="0" borderId="23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10" fillId="0" borderId="0" xfId="6" applyFont="1" applyAlignment="1">
      <alignment horizontal="left"/>
    </xf>
    <xf numFmtId="0" fontId="3" fillId="0" borderId="23" xfId="4" applyFont="1" applyBorder="1" applyAlignment="1">
      <alignment horizontal="center" vertical="center" wrapText="1"/>
    </xf>
    <xf numFmtId="0" fontId="5" fillId="0" borderId="0" xfId="102" applyFont="1" applyAlignment="1">
      <alignment horizontal="center"/>
    </xf>
    <xf numFmtId="0" fontId="5" fillId="0" borderId="27" xfId="102" applyFont="1" applyBorder="1" applyAlignment="1">
      <alignment horizontal="center"/>
    </xf>
    <xf numFmtId="0" fontId="5" fillId="0" borderId="28" xfId="102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192" fontId="9" fillId="0" borderId="5" xfId="0" applyNumberFormat="1" applyFont="1" applyBorder="1" applyAlignment="1">
      <alignment horizontal="center" vertical="top"/>
    </xf>
    <xf numFmtId="192" fontId="9" fillId="0" borderId="5" xfId="0" applyNumberFormat="1" applyFont="1" applyBorder="1" applyAlignment="1">
      <alignment horizontal="left" vertical="top"/>
    </xf>
    <xf numFmtId="43" fontId="9" fillId="0" borderId="5" xfId="11" applyFont="1" applyBorder="1" applyAlignment="1">
      <alignment vertical="top"/>
    </xf>
    <xf numFmtId="192" fontId="9" fillId="0" borderId="5" xfId="0" applyNumberFormat="1" applyFont="1" applyBorder="1" applyAlignment="1">
      <alignment horizontal="center" vertical="top" wrapText="1"/>
    </xf>
    <xf numFmtId="192" fontId="9" fillId="0" borderId="9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192" fontId="9" fillId="0" borderId="8" xfId="0" applyNumberFormat="1" applyFont="1" applyBorder="1" applyAlignment="1">
      <alignment horizontal="center" vertical="top"/>
    </xf>
    <xf numFmtId="192" fontId="9" fillId="0" borderId="8" xfId="0" applyNumberFormat="1" applyFont="1" applyBorder="1" applyAlignment="1">
      <alignment horizontal="left" vertical="top"/>
    </xf>
    <xf numFmtId="43" fontId="9" fillId="0" borderId="8" xfId="11" applyFont="1" applyBorder="1" applyAlignment="1">
      <alignment vertical="top"/>
    </xf>
    <xf numFmtId="0" fontId="9" fillId="0" borderId="5" xfId="6" applyFont="1" applyBorder="1" applyAlignment="1">
      <alignment horizontal="left" vertical="top" wrapText="1"/>
    </xf>
    <xf numFmtId="1" fontId="9" fillId="0" borderId="5" xfId="5" applyNumberFormat="1" applyFont="1" applyBorder="1" applyAlignment="1">
      <alignment horizontal="left" vertical="top"/>
    </xf>
    <xf numFmtId="43" fontId="4" fillId="0" borderId="5" xfId="3" applyNumberFormat="1" applyFont="1" applyBorder="1" applyAlignment="1">
      <alignment horizontal="left" vertical="top"/>
    </xf>
    <xf numFmtId="187" fontId="9" fillId="0" borderId="5" xfId="6" applyNumberFormat="1" applyFont="1" applyBorder="1" applyAlignment="1">
      <alignment horizontal="center" vertical="top"/>
    </xf>
    <xf numFmtId="0" fontId="2" fillId="0" borderId="0" xfId="6" applyFont="1" applyAlignment="1">
      <alignment horizontal="center"/>
    </xf>
    <xf numFmtId="0" fontId="2" fillId="0" borderId="0" xfId="6" applyFont="1"/>
    <xf numFmtId="0" fontId="9" fillId="0" borderId="0" xfId="6" applyFont="1" applyAlignment="1">
      <alignment horizontal="center"/>
    </xf>
    <xf numFmtId="1" fontId="2" fillId="0" borderId="0" xfId="6" applyNumberFormat="1" applyFont="1" applyAlignment="1">
      <alignment horizontal="center"/>
    </xf>
    <xf numFmtId="43" fontId="9" fillId="0" borderId="0" xfId="100" applyFont="1" applyAlignment="1">
      <alignment horizontal="center"/>
    </xf>
    <xf numFmtId="0" fontId="4" fillId="0" borderId="0" xfId="101"/>
    <xf numFmtId="0" fontId="4" fillId="0" borderId="0" xfId="101" applyAlignment="1">
      <alignment vertical="center"/>
    </xf>
    <xf numFmtId="0" fontId="10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vertical="center"/>
    </xf>
    <xf numFmtId="0" fontId="4" fillId="0" borderId="32" xfId="3" applyFont="1" applyBorder="1" applyAlignment="1">
      <alignment horizontal="center"/>
    </xf>
    <xf numFmtId="1" fontId="2" fillId="0" borderId="32" xfId="3" applyNumberFormat="1" applyFont="1" applyBorder="1" applyAlignment="1">
      <alignment horizontal="left"/>
    </xf>
    <xf numFmtId="0" fontId="2" fillId="0" borderId="32" xfId="3" applyFont="1" applyBorder="1"/>
    <xf numFmtId="187" fontId="2" fillId="0" borderId="32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4" fillId="0" borderId="39" xfId="102" applyFont="1" applyBorder="1"/>
    <xf numFmtId="0" fontId="4" fillId="0" borderId="33" xfId="0" applyFont="1" applyBorder="1"/>
    <xf numFmtId="0" fontId="4" fillId="0" borderId="40" xfId="0" applyFont="1" applyBorder="1"/>
    <xf numFmtId="0" fontId="4" fillId="0" borderId="34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43" fontId="9" fillId="0" borderId="12" xfId="11" applyFont="1" applyBorder="1" applyAlignment="1">
      <alignment vertical="top"/>
    </xf>
    <xf numFmtId="0" fontId="4" fillId="0" borderId="32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192" fontId="9" fillId="0" borderId="9" xfId="0" applyNumberFormat="1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2" fillId="0" borderId="5" xfId="3" applyFont="1" applyBorder="1" applyAlignment="1">
      <alignment horizontal="center" vertical="top"/>
    </xf>
    <xf numFmtId="0" fontId="4" fillId="0" borderId="5" xfId="3" applyFont="1" applyBorder="1" applyAlignment="1">
      <alignment vertical="top"/>
    </xf>
    <xf numFmtId="1" fontId="2" fillId="0" borderId="5" xfId="3" applyNumberFormat="1" applyFont="1" applyBorder="1" applyAlignment="1">
      <alignment horizontal="left" vertical="top"/>
    </xf>
    <xf numFmtId="0" fontId="2" fillId="0" borderId="5" xfId="3" applyFont="1" applyBorder="1" applyAlignment="1">
      <alignment vertical="top"/>
    </xf>
    <xf numFmtId="187" fontId="2" fillId="0" borderId="5" xfId="3" applyNumberFormat="1" applyFont="1" applyBorder="1" applyAlignment="1">
      <alignment horizontal="center" vertical="top"/>
    </xf>
    <xf numFmtId="0" fontId="5" fillId="0" borderId="5" xfId="3" applyFont="1" applyBorder="1" applyAlignment="1">
      <alignment vertical="top"/>
    </xf>
    <xf numFmtId="43" fontId="4" fillId="0" borderId="5" xfId="3" applyNumberFormat="1" applyFont="1" applyBorder="1" applyAlignment="1">
      <alignment vertical="top"/>
    </xf>
    <xf numFmtId="0" fontId="10" fillId="0" borderId="5" xfId="6" applyFont="1" applyBorder="1" applyAlignment="1">
      <alignment horizontal="left" vertical="top"/>
    </xf>
    <xf numFmtId="189" fontId="9" fillId="0" borderId="5" xfId="6" applyNumberFormat="1" applyFont="1" applyBorder="1" applyAlignment="1">
      <alignment horizontal="left" vertical="top"/>
    </xf>
    <xf numFmtId="0" fontId="4" fillId="0" borderId="5" xfId="3" applyFont="1" applyBorder="1" applyAlignment="1">
      <alignment horizontal="left" vertical="top"/>
    </xf>
    <xf numFmtId="187" fontId="4" fillId="0" borderId="5" xfId="3" applyNumberFormat="1" applyFont="1" applyBorder="1" applyAlignment="1">
      <alignment vertical="top"/>
    </xf>
    <xf numFmtId="0" fontId="4" fillId="0" borderId="5" xfId="3" applyFont="1" applyBorder="1" applyAlignment="1">
      <alignment horizontal="center" vertical="top"/>
    </xf>
    <xf numFmtId="1" fontId="9" fillId="0" borderId="5" xfId="6" applyNumberFormat="1" applyFont="1" applyBorder="1" applyAlignment="1">
      <alignment horizontal="left" vertical="top" wrapText="1"/>
    </xf>
    <xf numFmtId="0" fontId="9" fillId="0" borderId="5" xfId="6" applyFont="1" applyBorder="1" applyAlignment="1">
      <alignment vertical="top" wrapText="1"/>
    </xf>
    <xf numFmtId="0" fontId="4" fillId="24" borderId="0" xfId="3" applyFont="1" applyFill="1" applyAlignment="1">
      <alignment vertical="top"/>
    </xf>
    <xf numFmtId="0" fontId="9" fillId="0" borderId="5" xfId="6" applyFont="1" applyBorder="1" applyAlignment="1">
      <alignment vertical="top"/>
    </xf>
    <xf numFmtId="1" fontId="9" fillId="0" borderId="5" xfId="6" applyNumberFormat="1" applyFont="1" applyBorder="1" applyAlignment="1">
      <alignment horizontal="left" vertical="top"/>
    </xf>
    <xf numFmtId="1" fontId="2" fillId="0" borderId="5" xfId="4" applyNumberFormat="1" applyFont="1" applyBorder="1" applyAlignment="1">
      <alignment horizontal="left" vertical="top"/>
    </xf>
    <xf numFmtId="0" fontId="2" fillId="0" borderId="5" xfId="4" applyFont="1" applyBorder="1" applyAlignment="1">
      <alignment vertical="top"/>
    </xf>
    <xf numFmtId="187" fontId="9" fillId="0" borderId="5" xfId="4" applyNumberFormat="1" applyFont="1" applyBorder="1" applyAlignment="1">
      <alignment horizontal="center" vertical="top"/>
    </xf>
    <xf numFmtId="0" fontId="2" fillId="0" borderId="5" xfId="4" applyFont="1" applyBorder="1" applyAlignment="1">
      <alignment horizontal="center" vertical="top"/>
    </xf>
    <xf numFmtId="1" fontId="2" fillId="0" borderId="5" xfId="4" applyNumberFormat="1" applyFont="1" applyBorder="1" applyAlignment="1">
      <alignment horizontal="left" vertical="top" wrapText="1"/>
    </xf>
    <xf numFmtId="0" fontId="2" fillId="0" borderId="5" xfId="4" applyFont="1" applyBorder="1" applyAlignment="1">
      <alignment vertical="top" wrapText="1"/>
    </xf>
    <xf numFmtId="0" fontId="2" fillId="0" borderId="5" xfId="6" applyFont="1" applyBorder="1" applyAlignment="1">
      <alignment horizontal="center" vertical="top"/>
    </xf>
    <xf numFmtId="0" fontId="3" fillId="0" borderId="12" xfId="6" applyFont="1" applyBorder="1" applyAlignment="1">
      <alignment horizontal="left" vertical="top"/>
    </xf>
    <xf numFmtId="0" fontId="3" fillId="0" borderId="12" xfId="6" applyFont="1" applyBorder="1" applyAlignment="1">
      <alignment horizontal="center" vertical="top"/>
    </xf>
    <xf numFmtId="1" fontId="3" fillId="0" borderId="12" xfId="6" applyNumberFormat="1" applyFont="1" applyBorder="1" applyAlignment="1">
      <alignment horizontal="center" vertical="top" wrapText="1"/>
    </xf>
    <xf numFmtId="0" fontId="10" fillId="0" borderId="12" xfId="6" applyFont="1" applyBorder="1" applyAlignment="1">
      <alignment horizontal="left" vertical="top"/>
    </xf>
    <xf numFmtId="0" fontId="10" fillId="0" borderId="12" xfId="6" applyFont="1" applyBorder="1" applyAlignment="1">
      <alignment horizontal="center" vertical="top"/>
    </xf>
    <xf numFmtId="0" fontId="10" fillId="0" borderId="12" xfId="6" applyFont="1" applyBorder="1" applyAlignment="1">
      <alignment horizontal="center" vertical="top" wrapText="1"/>
    </xf>
    <xf numFmtId="0" fontId="10" fillId="0" borderId="9" xfId="6" applyFont="1" applyBorder="1" applyAlignment="1">
      <alignment horizontal="center" vertical="center" wrapText="1"/>
    </xf>
    <xf numFmtId="0" fontId="4" fillId="0" borderId="24" xfId="0" applyFont="1" applyBorder="1"/>
    <xf numFmtId="0" fontId="2" fillId="0" borderId="11" xfId="3" applyFont="1" applyBorder="1" applyAlignment="1">
      <alignment horizontal="center"/>
    </xf>
    <xf numFmtId="0" fontId="4" fillId="0" borderId="12" xfId="0" applyFont="1" applyBorder="1" applyAlignment="1">
      <alignment horizontal="center" vertical="top"/>
    </xf>
    <xf numFmtId="43" fontId="9" fillId="0" borderId="32" xfId="11" applyFont="1" applyBorder="1"/>
    <xf numFmtId="0" fontId="2" fillId="0" borderId="9" xfId="4" applyFont="1" applyBorder="1" applyAlignment="1">
      <alignment vertical="center" wrapText="1"/>
    </xf>
    <xf numFmtId="0" fontId="2" fillId="0" borderId="12" xfId="4" applyFont="1" applyBorder="1" applyAlignment="1">
      <alignment vertical="center" wrapText="1"/>
    </xf>
    <xf numFmtId="0" fontId="4" fillId="0" borderId="5" xfId="3" applyFont="1" applyBorder="1" applyAlignment="1">
      <alignment vertical="top" wrapText="1"/>
    </xf>
    <xf numFmtId="0" fontId="9" fillId="0" borderId="12" xfId="6" applyFont="1" applyBorder="1" applyAlignment="1">
      <alignment horizontal="center" vertical="center"/>
    </xf>
    <xf numFmtId="0" fontId="9" fillId="0" borderId="12" xfId="6" applyFont="1" applyBorder="1" applyAlignment="1">
      <alignment horizontal="left" vertical="center" wrapText="1"/>
    </xf>
    <xf numFmtId="1" fontId="9" fillId="0" borderId="12" xfId="6" applyNumberFormat="1" applyFont="1" applyBorder="1" applyAlignment="1">
      <alignment horizontal="left" vertical="center" wrapText="1"/>
    </xf>
    <xf numFmtId="0" fontId="9" fillId="0" borderId="12" xfId="6" applyFont="1" applyBorder="1" applyAlignment="1">
      <alignment vertical="center"/>
    </xf>
    <xf numFmtId="187" fontId="9" fillId="0" borderId="12" xfId="6" applyNumberFormat="1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top"/>
    </xf>
    <xf numFmtId="0" fontId="4" fillId="0" borderId="12" xfId="3" applyFont="1" applyBorder="1" applyAlignment="1">
      <alignment vertical="top" wrapText="1"/>
    </xf>
    <xf numFmtId="1" fontId="2" fillId="0" borderId="12" xfId="4" applyNumberFormat="1" applyFont="1" applyBorder="1" applyAlignment="1">
      <alignment horizontal="left" vertical="top"/>
    </xf>
    <xf numFmtId="187" fontId="4" fillId="0" borderId="12" xfId="3" applyNumberFormat="1" applyFont="1" applyBorder="1" applyAlignment="1">
      <alignment horizontal="center" vertical="top"/>
    </xf>
    <xf numFmtId="0" fontId="2" fillId="0" borderId="12" xfId="4" applyFont="1" applyBorder="1" applyAlignment="1">
      <alignment horizontal="center" vertical="top"/>
    </xf>
    <xf numFmtId="0" fontId="4" fillId="0" borderId="12" xfId="3" applyFont="1" applyBorder="1" applyAlignment="1">
      <alignment vertical="top"/>
    </xf>
    <xf numFmtId="187" fontId="4" fillId="0" borderId="12" xfId="3" applyNumberFormat="1" applyFont="1" applyBorder="1" applyAlignment="1">
      <alignment horizontal="center"/>
    </xf>
    <xf numFmtId="1" fontId="2" fillId="0" borderId="12" xfId="4" applyNumberFormat="1" applyFont="1" applyBorder="1" applyAlignment="1">
      <alignment horizontal="center" vertical="center"/>
    </xf>
    <xf numFmtId="14" fontId="4" fillId="0" borderId="12" xfId="101" applyNumberFormat="1" applyBorder="1" applyAlignment="1">
      <alignment horizontal="center"/>
    </xf>
    <xf numFmtId="43" fontId="2" fillId="0" borderId="12" xfId="100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32" xfId="4" applyFont="1" applyBorder="1" applyAlignment="1">
      <alignment horizontal="left" vertical="center"/>
    </xf>
    <xf numFmtId="1" fontId="2" fillId="0" borderId="32" xfId="4" applyNumberFormat="1" applyFont="1" applyBorder="1" applyAlignment="1">
      <alignment horizontal="center" vertical="center"/>
    </xf>
    <xf numFmtId="1" fontId="2" fillId="0" borderId="32" xfId="4" applyNumberFormat="1" applyFont="1" applyBorder="1" applyAlignment="1">
      <alignment horizontal="left" vertical="center"/>
    </xf>
    <xf numFmtId="14" fontId="4" fillId="0" borderId="32" xfId="101" applyNumberFormat="1" applyBorder="1" applyAlignment="1">
      <alignment horizontal="center"/>
    </xf>
    <xf numFmtId="43" fontId="2" fillId="0" borderId="32" xfId="10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2" xfId="102" applyFont="1" applyBorder="1" applyAlignment="1">
      <alignment horizontal="center" vertical="center"/>
    </xf>
    <xf numFmtId="0" fontId="4" fillId="0" borderId="12" xfId="102" applyFont="1" applyBorder="1" applyAlignment="1">
      <alignment vertical="center"/>
    </xf>
    <xf numFmtId="43" fontId="4" fillId="0" borderId="12" xfId="99" applyFont="1" applyBorder="1"/>
    <xf numFmtId="0" fontId="4" fillId="0" borderId="23" xfId="102" applyFont="1" applyBorder="1"/>
    <xf numFmtId="0" fontId="4" fillId="0" borderId="29" xfId="102" applyFont="1" applyBorder="1"/>
    <xf numFmtId="0" fontId="4" fillId="0" borderId="28" xfId="102" applyFont="1" applyBorder="1"/>
    <xf numFmtId="43" fontId="5" fillId="0" borderId="25" xfId="102" applyNumberFormat="1" applyFont="1" applyBorder="1"/>
    <xf numFmtId="0" fontId="13" fillId="0" borderId="32" xfId="12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2" xfId="0" applyFont="1" applyBorder="1" applyAlignment="1">
      <alignment horizontal="left"/>
    </xf>
    <xf numFmtId="43" fontId="16" fillId="0" borderId="32" xfId="0" applyNumberFormat="1" applyFont="1" applyBorder="1"/>
    <xf numFmtId="43" fontId="13" fillId="0" borderId="32" xfId="1" applyFont="1" applyBorder="1"/>
    <xf numFmtId="43" fontId="16" fillId="0" borderId="5" xfId="0" applyNumberFormat="1" applyFont="1" applyBorder="1"/>
    <xf numFmtId="0" fontId="13" fillId="0" borderId="9" xfId="1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43" fontId="16" fillId="0" borderId="9" xfId="0" applyNumberFormat="1" applyFont="1" applyBorder="1"/>
    <xf numFmtId="43" fontId="13" fillId="0" borderId="9" xfId="1" applyFont="1" applyBorder="1"/>
    <xf numFmtId="191" fontId="13" fillId="0" borderId="9" xfId="1" applyNumberFormat="1" applyFont="1" applyBorder="1"/>
    <xf numFmtId="0" fontId="9" fillId="0" borderId="9" xfId="6" applyFont="1" applyBorder="1" applyAlignment="1">
      <alignment horizontal="center" vertical="center"/>
    </xf>
    <xf numFmtId="0" fontId="9" fillId="0" borderId="9" xfId="6" applyFont="1" applyBorder="1" applyAlignment="1">
      <alignment horizontal="left" vertical="center" wrapText="1"/>
    </xf>
    <xf numFmtId="1" fontId="9" fillId="0" borderId="9" xfId="6" applyNumberFormat="1" applyFont="1" applyBorder="1" applyAlignment="1">
      <alignment horizontal="left" vertical="center"/>
    </xf>
    <xf numFmtId="0" fontId="9" fillId="0" borderId="9" xfId="6" applyFont="1" applyBorder="1" applyAlignment="1">
      <alignment vertical="center"/>
    </xf>
    <xf numFmtId="187" fontId="9" fillId="0" borderId="9" xfId="6" applyNumberFormat="1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top"/>
    </xf>
    <xf numFmtId="0" fontId="9" fillId="0" borderId="12" xfId="6" applyFont="1" applyBorder="1" applyAlignment="1">
      <alignment horizontal="left" vertical="top" wrapText="1"/>
    </xf>
    <xf numFmtId="1" fontId="9" fillId="0" borderId="12" xfId="6" applyNumberFormat="1" applyFont="1" applyBorder="1" applyAlignment="1">
      <alignment horizontal="left" vertical="top" wrapText="1"/>
    </xf>
    <xf numFmtId="0" fontId="9" fillId="0" borderId="12" xfId="6" applyFont="1" applyBorder="1" applyAlignment="1">
      <alignment vertical="top"/>
    </xf>
    <xf numFmtId="187" fontId="9" fillId="0" borderId="12" xfId="6" applyNumberFormat="1" applyFont="1" applyBorder="1" applyAlignment="1">
      <alignment horizontal="center" vertical="top"/>
    </xf>
    <xf numFmtId="0" fontId="9" fillId="0" borderId="9" xfId="6" applyFont="1" applyBorder="1" applyAlignment="1">
      <alignment horizontal="center" vertical="top"/>
    </xf>
    <xf numFmtId="0" fontId="9" fillId="0" borderId="9" xfId="6" applyFont="1" applyBorder="1" applyAlignment="1">
      <alignment horizontal="left" vertical="top" wrapText="1"/>
    </xf>
    <xf numFmtId="1" fontId="9" fillId="0" borderId="9" xfId="6" applyNumberFormat="1" applyFont="1" applyBorder="1" applyAlignment="1">
      <alignment horizontal="left" vertical="top" wrapText="1"/>
    </xf>
    <xf numFmtId="0" fontId="9" fillId="0" borderId="9" xfId="6" applyFont="1" applyBorder="1" applyAlignment="1">
      <alignment vertical="top"/>
    </xf>
    <xf numFmtId="187" fontId="9" fillId="0" borderId="9" xfId="6" applyNumberFormat="1" applyFont="1" applyBorder="1" applyAlignment="1">
      <alignment horizontal="center" vertical="top"/>
    </xf>
    <xf numFmtId="1" fontId="9" fillId="0" borderId="12" xfId="6" applyNumberFormat="1" applyFont="1" applyBorder="1" applyAlignment="1">
      <alignment horizontal="left" vertical="center"/>
    </xf>
    <xf numFmtId="0" fontId="9" fillId="0" borderId="12" xfId="6" applyFont="1" applyBorder="1" applyAlignment="1">
      <alignment vertical="center" wrapText="1"/>
    </xf>
    <xf numFmtId="1" fontId="9" fillId="0" borderId="9" xfId="6" applyNumberFormat="1" applyFont="1" applyBorder="1" applyAlignment="1">
      <alignment horizontal="left" vertical="center" wrapText="1"/>
    </xf>
    <xf numFmtId="1" fontId="9" fillId="0" borderId="9" xfId="6" applyNumberFormat="1" applyFont="1" applyBorder="1" applyAlignment="1">
      <alignment horizontal="left" vertical="top"/>
    </xf>
    <xf numFmtId="0" fontId="2" fillId="0" borderId="12" xfId="4" quotePrefix="1" applyFont="1" applyBorder="1" applyAlignment="1">
      <alignment horizontal="left" vertic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left"/>
    </xf>
    <xf numFmtId="1" fontId="2" fillId="0" borderId="9" xfId="3" applyNumberFormat="1" applyFont="1" applyBorder="1" applyAlignment="1">
      <alignment horizontal="left"/>
    </xf>
    <xf numFmtId="0" fontId="2" fillId="0" borderId="9" xfId="3" applyFont="1" applyBorder="1"/>
    <xf numFmtId="187" fontId="2" fillId="0" borderId="9" xfId="3" applyNumberFormat="1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0" fontId="3" fillId="0" borderId="31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0" xfId="4" applyFont="1" applyAlignment="1">
      <alignment horizontal="center"/>
    </xf>
    <xf numFmtId="0" fontId="3" fillId="0" borderId="23" xfId="4" applyFont="1" applyBorder="1" applyAlignment="1">
      <alignment horizontal="center" vertical="center"/>
    </xf>
    <xf numFmtId="1" fontId="3" fillId="0" borderId="31" xfId="4" applyNumberFormat="1" applyFont="1" applyBorder="1" applyAlignment="1">
      <alignment horizontal="center" vertical="center"/>
    </xf>
    <xf numFmtId="1" fontId="3" fillId="0" borderId="8" xfId="4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1" fontId="3" fillId="0" borderId="32" xfId="6" applyNumberFormat="1" applyFont="1" applyBorder="1" applyAlignment="1">
      <alignment horizontal="center" vertical="center"/>
    </xf>
    <xf numFmtId="1" fontId="3" fillId="0" borderId="9" xfId="6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3" fillId="0" borderId="23" xfId="4" applyFont="1" applyBorder="1" applyAlignment="1">
      <alignment horizontal="center" vertical="center" wrapText="1"/>
    </xf>
    <xf numFmtId="0" fontId="41" fillId="0" borderId="0" xfId="3" applyFont="1" applyAlignment="1">
      <alignment horizontal="center" vertical="center"/>
    </xf>
    <xf numFmtId="1" fontId="3" fillId="0" borderId="31" xfId="4" applyNumberFormat="1" applyFont="1" applyBorder="1" applyAlignment="1">
      <alignment horizontal="left" vertical="center"/>
    </xf>
    <xf numFmtId="1" fontId="3" fillId="0" borderId="8" xfId="4" applyNumberFormat="1" applyFont="1" applyBorder="1" applyAlignment="1">
      <alignment horizontal="left" vertical="center"/>
    </xf>
    <xf numFmtId="0" fontId="10" fillId="0" borderId="23" xfId="4" applyFont="1" applyBorder="1" applyAlignment="1">
      <alignment horizontal="center" vertical="center"/>
    </xf>
    <xf numFmtId="0" fontId="3" fillId="0" borderId="31" xfId="4" applyFont="1" applyBorder="1" applyAlignment="1">
      <alignment horizontal="center" wrapText="1"/>
    </xf>
    <xf numFmtId="0" fontId="3" fillId="0" borderId="8" xfId="4" applyFont="1" applyBorder="1" applyAlignment="1">
      <alignment horizontal="center" wrapText="1"/>
    </xf>
    <xf numFmtId="0" fontId="3" fillId="0" borderId="0" xfId="4" applyFont="1" applyAlignment="1">
      <alignment horizontal="left"/>
    </xf>
    <xf numFmtId="0" fontId="10" fillId="0" borderId="31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43" fontId="3" fillId="0" borderId="31" xfId="100" applyFont="1" applyBorder="1" applyAlignment="1">
      <alignment horizontal="center" vertical="center" wrapText="1"/>
    </xf>
    <xf numFmtId="43" fontId="3" fillId="0" borderId="8" xfId="100" applyFont="1" applyBorder="1" applyAlignment="1">
      <alignment horizontal="center" vertical="center" wrapText="1"/>
    </xf>
    <xf numFmtId="43" fontId="3" fillId="0" borderId="31" xfId="100" applyFont="1" applyBorder="1" applyAlignment="1">
      <alignment horizontal="center" vertical="center"/>
    </xf>
    <xf numFmtId="43" fontId="3" fillId="0" borderId="8" xfId="100" applyFont="1" applyBorder="1" applyAlignment="1">
      <alignment horizontal="center" vertical="center"/>
    </xf>
    <xf numFmtId="0" fontId="39" fillId="0" borderId="10" xfId="0" quotePrefix="1" applyFont="1" applyBorder="1" applyAlignment="1">
      <alignment horizontal="center"/>
    </xf>
    <xf numFmtId="0" fontId="39" fillId="0" borderId="11" xfId="0" quotePrefix="1" applyFont="1" applyBorder="1" applyAlignment="1">
      <alignment horizontal="center"/>
    </xf>
    <xf numFmtId="0" fontId="39" fillId="0" borderId="31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wrapText="1"/>
    </xf>
    <xf numFmtId="0" fontId="39" fillId="0" borderId="29" xfId="0" applyFont="1" applyBorder="1" applyAlignment="1">
      <alignment horizontal="center" wrapText="1"/>
    </xf>
    <xf numFmtId="0" fontId="39" fillId="0" borderId="23" xfId="0" applyFont="1" applyBorder="1" applyAlignment="1">
      <alignment horizontal="center" vertical="center" wrapText="1"/>
    </xf>
    <xf numFmtId="0" fontId="5" fillId="0" borderId="0" xfId="102" applyFont="1" applyAlignment="1">
      <alignment horizontal="center"/>
    </xf>
    <xf numFmtId="0" fontId="5" fillId="0" borderId="1" xfId="102" applyFont="1" applyBorder="1" applyAlignment="1">
      <alignment horizontal="left"/>
    </xf>
    <xf numFmtId="0" fontId="15" fillId="0" borderId="31" xfId="12" applyFont="1" applyBorder="1" applyAlignment="1">
      <alignment horizontal="center" vertical="center"/>
    </xf>
    <xf numFmtId="0" fontId="15" fillId="0" borderId="13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43" fontId="15" fillId="0" borderId="7" xfId="11" applyFont="1" applyBorder="1" applyAlignment="1">
      <alignment horizontal="center" vertical="center"/>
    </xf>
    <xf numFmtId="43" fontId="15" fillId="0" borderId="8" xfId="11" applyFont="1" applyBorder="1" applyAlignment="1">
      <alignment horizontal="center" vertical="center"/>
    </xf>
    <xf numFmtId="0" fontId="15" fillId="0" borderId="8" xfId="12" applyFont="1" applyBorder="1" applyAlignment="1">
      <alignment horizontal="center"/>
    </xf>
    <xf numFmtId="0" fontId="15" fillId="0" borderId="0" xfId="10" applyFont="1" applyAlignment="1">
      <alignment horizontal="center"/>
    </xf>
    <xf numFmtId="0" fontId="15" fillId="0" borderId="0" xfId="10" applyFont="1" applyAlignment="1">
      <alignment horizontal="left"/>
    </xf>
    <xf numFmtId="0" fontId="15" fillId="0" borderId="7" xfId="12" applyFont="1" applyBorder="1" applyAlignment="1">
      <alignment horizontal="center" vertical="center" wrapText="1"/>
    </xf>
    <xf numFmtId="0" fontId="15" fillId="0" borderId="13" xfId="12" applyFont="1" applyBorder="1" applyAlignment="1">
      <alignment horizontal="center" vertical="center" wrapText="1"/>
    </xf>
    <xf numFmtId="0" fontId="15" fillId="0" borderId="8" xfId="12" applyFont="1" applyBorder="1" applyAlignment="1">
      <alignment horizontal="center" vertical="center" wrapText="1"/>
    </xf>
    <xf numFmtId="0" fontId="15" fillId="0" borderId="7" xfId="10" applyFont="1" applyBorder="1" applyAlignment="1">
      <alignment horizontal="center" vertical="center"/>
    </xf>
    <xf numFmtId="0" fontId="15" fillId="0" borderId="13" xfId="10" applyFont="1" applyBorder="1" applyAlignment="1">
      <alignment horizontal="center" vertical="center"/>
    </xf>
    <xf numFmtId="0" fontId="15" fillId="0" borderId="8" xfId="10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15" fontId="15" fillId="0" borderId="7" xfId="10" applyNumberFormat="1" applyFont="1" applyBorder="1" applyAlignment="1">
      <alignment horizontal="center" vertical="center"/>
    </xf>
    <xf numFmtId="15" fontId="15" fillId="0" borderId="13" xfId="10" applyNumberFormat="1" applyFont="1" applyBorder="1" applyAlignment="1">
      <alignment horizontal="center" vertical="center"/>
    </xf>
    <xf numFmtId="15" fontId="15" fillId="0" borderId="8" xfId="10" applyNumberFormat="1" applyFont="1" applyBorder="1" applyAlignment="1">
      <alignment horizontal="center" vertical="center"/>
    </xf>
    <xf numFmtId="43" fontId="15" fillId="0" borderId="2" xfId="11" applyFont="1" applyBorder="1" applyAlignment="1">
      <alignment horizontal="center" vertical="center" wrapText="1"/>
    </xf>
    <xf numFmtId="43" fontId="15" fillId="0" borderId="3" xfId="11" applyFont="1" applyBorder="1" applyAlignment="1">
      <alignment horizontal="center" vertical="center" wrapText="1"/>
    </xf>
    <xf numFmtId="43" fontId="15" fillId="0" borderId="4" xfId="11" applyFont="1" applyBorder="1" applyAlignment="1">
      <alignment horizontal="center" vertical="center" wrapText="1"/>
    </xf>
    <xf numFmtId="43" fontId="13" fillId="0" borderId="0" xfId="11" applyFont="1" applyAlignment="1">
      <alignment horizontal="right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92" fontId="5" fillId="0" borderId="31" xfId="0" applyNumberFormat="1" applyFont="1" applyBorder="1" applyAlignment="1">
      <alignment horizontal="center" vertical="center"/>
    </xf>
    <xf numFmtId="192" fontId="5" fillId="0" borderId="8" xfId="0" applyNumberFormat="1" applyFont="1" applyBorder="1" applyAlignment="1">
      <alignment horizontal="center" vertical="center"/>
    </xf>
    <xf numFmtId="43" fontId="5" fillId="0" borderId="31" xfId="11" applyFont="1" applyBorder="1" applyAlignment="1">
      <alignment horizontal="center" vertical="center"/>
    </xf>
    <xf numFmtId="43" fontId="5" fillId="0" borderId="8" xfId="11" applyFont="1" applyBorder="1" applyAlignment="1">
      <alignment horizontal="center" vertical="center"/>
    </xf>
    <xf numFmtId="192" fontId="10" fillId="0" borderId="33" xfId="0" applyNumberFormat="1" applyFont="1" applyBorder="1" applyAlignment="1">
      <alignment horizontal="center"/>
    </xf>
    <xf numFmtId="192" fontId="10" fillId="0" borderId="1" xfId="0" applyNumberFormat="1" applyFont="1" applyBorder="1" applyAlignment="1">
      <alignment horizontal="center"/>
    </xf>
    <xf numFmtId="192" fontId="10" fillId="0" borderId="34" xfId="0" applyNumberFormat="1" applyFont="1" applyBorder="1" applyAlignment="1">
      <alignment horizontal="center"/>
    </xf>
    <xf numFmtId="192" fontId="10" fillId="0" borderId="27" xfId="0" applyNumberFormat="1" applyFont="1" applyBorder="1" applyAlignment="1">
      <alignment horizontal="center"/>
    </xf>
    <xf numFmtId="192" fontId="10" fillId="0" borderId="28" xfId="0" applyNumberFormat="1" applyFont="1" applyBorder="1" applyAlignment="1">
      <alignment horizontal="center"/>
    </xf>
    <xf numFmtId="192" fontId="10" fillId="0" borderId="29" xfId="0" applyNumberFormat="1" applyFont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04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alculation 2 2" xfId="41" xr:uid="{00000000-0005-0000-0000-00001A000000}"/>
    <cellStyle name="Check Cell 2" xfId="42" xr:uid="{00000000-0005-0000-0000-00001B000000}"/>
    <cellStyle name="Comma 2" xfId="5" xr:uid="{00000000-0005-0000-0000-00001D000000}"/>
    <cellStyle name="Comma 2 2" xfId="9" xr:uid="{00000000-0005-0000-0000-00001E000000}"/>
    <cellStyle name="Comma 2 2 2" xfId="14" xr:uid="{00000000-0005-0000-0000-00001F000000}"/>
    <cellStyle name="Comma 2 3" xfId="11" xr:uid="{00000000-0005-0000-0000-000020000000}"/>
    <cellStyle name="Comma 3" xfId="43" xr:uid="{00000000-0005-0000-0000-000021000000}"/>
    <cellStyle name="Comma 3 2" xfId="44" xr:uid="{00000000-0005-0000-0000-000022000000}"/>
    <cellStyle name="Comma 3 3" xfId="45" xr:uid="{00000000-0005-0000-0000-000023000000}"/>
    <cellStyle name="Comma 4" xfId="46" xr:uid="{00000000-0005-0000-0000-000024000000}"/>
    <cellStyle name="Comma 4 2" xfId="47" xr:uid="{00000000-0005-0000-0000-000025000000}"/>
    <cellStyle name="Comma 5" xfId="48" xr:uid="{00000000-0005-0000-0000-000026000000}"/>
    <cellStyle name="Comma 6" xfId="49" xr:uid="{00000000-0005-0000-0000-000027000000}"/>
    <cellStyle name="Comma 7" xfId="50" xr:uid="{00000000-0005-0000-0000-000028000000}"/>
    <cellStyle name="Comma 8" xfId="51" xr:uid="{00000000-0005-0000-0000-000029000000}"/>
    <cellStyle name="Currency 2" xfId="52" xr:uid="{00000000-0005-0000-0000-00002A000000}"/>
    <cellStyle name="Explanatory Text 2" xfId="53" xr:uid="{00000000-0005-0000-0000-00002B000000}"/>
    <cellStyle name="Good 2" xfId="54" xr:uid="{00000000-0005-0000-0000-00002C000000}"/>
    <cellStyle name="Heading 1 2" xfId="55" xr:uid="{00000000-0005-0000-0000-00002D000000}"/>
    <cellStyle name="Heading 2 2" xfId="56" xr:uid="{00000000-0005-0000-0000-00002E000000}"/>
    <cellStyle name="Heading 3 2" xfId="57" xr:uid="{00000000-0005-0000-0000-00002F000000}"/>
    <cellStyle name="Heading 4 2" xfId="58" xr:uid="{00000000-0005-0000-0000-000030000000}"/>
    <cellStyle name="Input 2" xfId="59" xr:uid="{00000000-0005-0000-0000-000031000000}"/>
    <cellStyle name="Input 2 2" xfId="60" xr:uid="{00000000-0005-0000-0000-000032000000}"/>
    <cellStyle name="Linked Cell 2" xfId="61" xr:uid="{00000000-0005-0000-0000-000033000000}"/>
    <cellStyle name="Neutral 2" xfId="62" xr:uid="{00000000-0005-0000-0000-000034000000}"/>
    <cellStyle name="Normal 10" xfId="63" xr:uid="{00000000-0005-0000-0000-000036000000}"/>
    <cellStyle name="Normal 2" xfId="3" xr:uid="{00000000-0005-0000-0000-000037000000}"/>
    <cellStyle name="Normal 2 2" xfId="8" xr:uid="{00000000-0005-0000-0000-000038000000}"/>
    <cellStyle name="Normal 2 3" xfId="12" xr:uid="{00000000-0005-0000-0000-000039000000}"/>
    <cellStyle name="Normal 2 3 2" xfId="64" xr:uid="{00000000-0005-0000-0000-00003A000000}"/>
    <cellStyle name="Normal 2 4" xfId="65" xr:uid="{00000000-0005-0000-0000-00003B000000}"/>
    <cellStyle name="Normal 2 4 2" xfId="66" xr:uid="{00000000-0005-0000-0000-00003C000000}"/>
    <cellStyle name="Normal 2 5" xfId="67" xr:uid="{00000000-0005-0000-0000-00003D000000}"/>
    <cellStyle name="Normal 2_งบทดลองปี 58_by หมวย" xfId="68" xr:uid="{00000000-0005-0000-0000-00003E000000}"/>
    <cellStyle name="Normal 3" xfId="2" xr:uid="{00000000-0005-0000-0000-00003F000000}"/>
    <cellStyle name="Normal 3 2" xfId="13" xr:uid="{00000000-0005-0000-0000-000040000000}"/>
    <cellStyle name="Normal 4" xfId="10" xr:uid="{00000000-0005-0000-0000-000041000000}"/>
    <cellStyle name="Normal 4 2" xfId="69" xr:uid="{00000000-0005-0000-0000-000042000000}"/>
    <cellStyle name="Normal 5" xfId="70" xr:uid="{00000000-0005-0000-0000-000043000000}"/>
    <cellStyle name="Normal 6" xfId="71" xr:uid="{00000000-0005-0000-0000-000044000000}"/>
    <cellStyle name="Normal 6 2" xfId="72" xr:uid="{00000000-0005-0000-0000-000045000000}"/>
    <cellStyle name="Normal 7" xfId="73" xr:uid="{00000000-0005-0000-0000-000046000000}"/>
    <cellStyle name="Normal 8" xfId="74" xr:uid="{00000000-0005-0000-0000-000047000000}"/>
    <cellStyle name="Normal 9" xfId="75" xr:uid="{00000000-0005-0000-0000-000048000000}"/>
    <cellStyle name="Note 2" xfId="76" xr:uid="{00000000-0005-0000-0000-000049000000}"/>
    <cellStyle name="Note 2 2" xfId="77" xr:uid="{00000000-0005-0000-0000-00004A000000}"/>
    <cellStyle name="Output 2" xfId="78" xr:uid="{00000000-0005-0000-0000-00004B000000}"/>
    <cellStyle name="Output 2 2" xfId="79" xr:uid="{00000000-0005-0000-0000-00004C000000}"/>
    <cellStyle name="Title 2" xfId="80" xr:uid="{00000000-0005-0000-0000-00004D000000}"/>
    <cellStyle name="Total 2" xfId="81" xr:uid="{00000000-0005-0000-0000-00004E000000}"/>
    <cellStyle name="Total 2 2" xfId="82" xr:uid="{00000000-0005-0000-0000-00004F000000}"/>
    <cellStyle name="Warning Text 2" xfId="83" xr:uid="{00000000-0005-0000-0000-000050000000}"/>
    <cellStyle name="เครื่องหมายจุลภาค 2" xfId="84" xr:uid="{00000000-0005-0000-0000-000051000000}"/>
    <cellStyle name="เครื่องหมายจุลภาค 2 2 4 2" xfId="96" xr:uid="{00000000-0005-0000-0000-000052000000}"/>
    <cellStyle name="เครื่องหมายจุลภาค 2 2 4 2 2" xfId="98" xr:uid="{00000000-0005-0000-0000-000053000000}"/>
    <cellStyle name="เครื่องหมายจุลภาค 3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_รายละเอียดแนบที่ดินอาคารและอุปกรณ์" xfId="7" xr:uid="{00000000-0005-0000-0000-000057000000}"/>
    <cellStyle name="เครื่องหมายสกุลเงิน 2" xfId="88" xr:uid="{00000000-0005-0000-0000-000058000000}"/>
    <cellStyle name="จุลภาค" xfId="1" builtinId="3"/>
    <cellStyle name="จุลภาค 2" xfId="97" xr:uid="{00000000-0005-0000-0000-000059000000}"/>
    <cellStyle name="จุลภาค 3" xfId="99" xr:uid="{00000000-0005-0000-0000-00005A000000}"/>
    <cellStyle name="จุลภาค 4" xfId="100" xr:uid="{00000000-0005-0000-0000-00005B000000}"/>
    <cellStyle name="จุลภาค 5" xfId="103" xr:uid="{00000000-0005-0000-0000-00005C000000}"/>
    <cellStyle name="ปกติ" xfId="0" builtinId="0"/>
    <cellStyle name="ปกติ 2" xfId="89" xr:uid="{00000000-0005-0000-0000-00005D000000}"/>
    <cellStyle name="ปกติ 2 2" xfId="90" xr:uid="{00000000-0005-0000-0000-00005E000000}"/>
    <cellStyle name="ปกติ 2_งบทดลองปี 58_by หมวย" xfId="91" xr:uid="{00000000-0005-0000-0000-00005F000000}"/>
    <cellStyle name="ปกติ 3" xfId="92" xr:uid="{00000000-0005-0000-0000-000060000000}"/>
    <cellStyle name="ปกติ 4" xfId="93" xr:uid="{00000000-0005-0000-0000-000061000000}"/>
    <cellStyle name="ปกติ 5" xfId="94" xr:uid="{00000000-0005-0000-0000-000062000000}"/>
    <cellStyle name="ปกติ 6" xfId="95" xr:uid="{00000000-0005-0000-0000-000063000000}"/>
    <cellStyle name="ปกติ 7" xfId="101" xr:uid="{00000000-0005-0000-0000-000064000000}"/>
    <cellStyle name="ปกติ 8" xfId="102" xr:uid="{00000000-0005-0000-0000-000065000000}"/>
    <cellStyle name="ปกติ_Sheet1" xfId="4" xr:uid="{00000000-0005-0000-0000-000066000000}"/>
    <cellStyle name="ปกติ_รายละเอียดแนบที่ดินอาคารและอุปกรณ์" xfId="6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08AB-B724-4CDB-B2AE-AB5B5F9EB3B1}">
  <dimension ref="A1:I68"/>
  <sheetViews>
    <sheetView topLeftCell="A61" zoomScaleNormal="100" zoomScaleSheetLayoutView="100" zoomScalePageLayoutView="89" workbookViewId="0">
      <selection activeCell="J71" sqref="J71"/>
    </sheetView>
  </sheetViews>
  <sheetFormatPr defaultColWidth="9" defaultRowHeight="21"/>
  <cols>
    <col min="1" max="1" width="6.25" style="6" customWidth="1"/>
    <col min="2" max="2" width="37.875" style="7" customWidth="1"/>
    <col min="3" max="3" width="15.625" style="40" bestFit="1" customWidth="1"/>
    <col min="4" max="4" width="49.25" style="7" bestFit="1" customWidth="1"/>
    <col min="5" max="5" width="12.625" style="7" customWidth="1"/>
    <col min="6" max="6" width="31.25" style="6" customWidth="1"/>
    <col min="7" max="7" width="11.625" style="6" customWidth="1"/>
    <col min="8" max="8" width="25.25" style="6" customWidth="1"/>
    <col min="9" max="9" width="17.375" style="7" customWidth="1"/>
    <col min="10" max="16384" width="9" style="7"/>
  </cols>
  <sheetData>
    <row r="1" spans="1:9">
      <c r="I1" s="8" t="s">
        <v>464</v>
      </c>
    </row>
    <row r="2" spans="1:9">
      <c r="A2" s="377" t="s">
        <v>0</v>
      </c>
      <c r="B2" s="377"/>
      <c r="C2" s="377"/>
      <c r="D2" s="377"/>
      <c r="E2" s="377"/>
      <c r="F2" s="377"/>
      <c r="G2" s="377"/>
      <c r="H2" s="377"/>
    </row>
    <row r="3" spans="1:9">
      <c r="A3" s="377" t="s">
        <v>588</v>
      </c>
      <c r="B3" s="377"/>
      <c r="C3" s="377"/>
      <c r="D3" s="377"/>
      <c r="E3" s="377"/>
      <c r="F3" s="377"/>
      <c r="G3" s="377"/>
      <c r="H3" s="377"/>
    </row>
    <row r="4" spans="1:9">
      <c r="A4" s="377" t="s">
        <v>3</v>
      </c>
      <c r="B4" s="377"/>
      <c r="C4" s="377"/>
      <c r="D4" s="377"/>
      <c r="E4" s="377"/>
      <c r="F4" s="377"/>
      <c r="G4" s="377"/>
      <c r="H4" s="377"/>
    </row>
    <row r="5" spans="1:9">
      <c r="A5" s="377"/>
      <c r="B5" s="377"/>
      <c r="C5" s="377"/>
      <c r="D5" s="377"/>
      <c r="E5" s="377"/>
      <c r="F5" s="377"/>
      <c r="G5" s="377"/>
      <c r="H5" s="377"/>
    </row>
    <row r="6" spans="1:9">
      <c r="A6" s="169" t="s">
        <v>589</v>
      </c>
      <c r="B6" s="10"/>
      <c r="C6" s="203"/>
      <c r="D6" s="10"/>
      <c r="E6" s="11"/>
      <c r="F6" s="9"/>
      <c r="G6" s="9"/>
      <c r="H6" s="9"/>
    </row>
    <row r="7" spans="1:9">
      <c r="A7" s="378" t="s">
        <v>4</v>
      </c>
      <c r="B7" s="375" t="s">
        <v>29</v>
      </c>
      <c r="C7" s="379" t="s">
        <v>30</v>
      </c>
      <c r="D7" s="381" t="s">
        <v>702</v>
      </c>
      <c r="E7" s="382" t="s">
        <v>32</v>
      </c>
      <c r="F7" s="384" t="s">
        <v>33</v>
      </c>
      <c r="G7" s="385"/>
      <c r="H7" s="223" t="s">
        <v>703</v>
      </c>
      <c r="I7" s="375" t="s">
        <v>752</v>
      </c>
    </row>
    <row r="8" spans="1:9">
      <c r="A8" s="378"/>
      <c r="B8" s="376"/>
      <c r="C8" s="380"/>
      <c r="D8" s="381"/>
      <c r="E8" s="383"/>
      <c r="F8" s="223" t="s">
        <v>34</v>
      </c>
      <c r="G8" s="226" t="s">
        <v>704</v>
      </c>
      <c r="H8" s="167" t="s">
        <v>34</v>
      </c>
      <c r="I8" s="376"/>
    </row>
    <row r="9" spans="1:9">
      <c r="A9" s="16">
        <v>1</v>
      </c>
      <c r="B9" s="17" t="s">
        <v>50</v>
      </c>
      <c r="C9" s="174">
        <v>100000321682</v>
      </c>
      <c r="D9" s="21" t="s">
        <v>51</v>
      </c>
      <c r="E9" s="22">
        <v>42986</v>
      </c>
      <c r="F9" s="16" t="s">
        <v>52</v>
      </c>
      <c r="G9" s="23">
        <v>40</v>
      </c>
      <c r="H9" s="23" t="s">
        <v>53</v>
      </c>
      <c r="I9" s="13" t="s">
        <v>753</v>
      </c>
    </row>
    <row r="10" spans="1:9">
      <c r="A10" s="16">
        <v>2</v>
      </c>
      <c r="B10" s="17" t="s">
        <v>54</v>
      </c>
      <c r="C10" s="174">
        <v>100000256714</v>
      </c>
      <c r="D10" s="21" t="s">
        <v>55</v>
      </c>
      <c r="E10" s="22">
        <v>42644</v>
      </c>
      <c r="F10" s="16" t="s">
        <v>52</v>
      </c>
      <c r="G10" s="23">
        <v>40</v>
      </c>
      <c r="H10" s="23" t="s">
        <v>53</v>
      </c>
      <c r="I10" s="13" t="s">
        <v>753</v>
      </c>
    </row>
    <row r="11" spans="1:9">
      <c r="A11" s="12">
        <v>3</v>
      </c>
      <c r="B11" s="13" t="s">
        <v>56</v>
      </c>
      <c r="C11" s="18">
        <v>100000320819</v>
      </c>
      <c r="D11" s="13" t="s">
        <v>59</v>
      </c>
      <c r="E11" s="15">
        <v>42997</v>
      </c>
      <c r="F11" s="12" t="s">
        <v>40</v>
      </c>
      <c r="G11" s="12">
        <v>5</v>
      </c>
      <c r="H11" s="12" t="s">
        <v>42</v>
      </c>
      <c r="I11" s="13" t="s">
        <v>753</v>
      </c>
    </row>
    <row r="12" spans="1:9">
      <c r="A12" s="12"/>
      <c r="B12" s="13"/>
      <c r="C12" s="18">
        <v>100000320843</v>
      </c>
      <c r="D12" s="13" t="s">
        <v>59</v>
      </c>
      <c r="E12" s="15">
        <v>42997</v>
      </c>
      <c r="F12" s="12" t="s">
        <v>40</v>
      </c>
      <c r="G12" s="12">
        <v>5</v>
      </c>
      <c r="H12" s="12" t="s">
        <v>42</v>
      </c>
      <c r="I12" s="13" t="s">
        <v>753</v>
      </c>
    </row>
    <row r="13" spans="1:9">
      <c r="A13" s="16">
        <v>4</v>
      </c>
      <c r="B13" s="17" t="s">
        <v>60</v>
      </c>
      <c r="C13" s="174">
        <v>100000322005</v>
      </c>
      <c r="D13" s="21" t="s">
        <v>61</v>
      </c>
      <c r="E13" s="22">
        <v>42796</v>
      </c>
      <c r="F13" s="16" t="s">
        <v>52</v>
      </c>
      <c r="G13" s="23">
        <v>40</v>
      </c>
      <c r="H13" s="23" t="s">
        <v>53</v>
      </c>
      <c r="I13" s="13" t="s">
        <v>753</v>
      </c>
    </row>
    <row r="14" spans="1:9">
      <c r="A14" s="16"/>
      <c r="B14" s="17"/>
      <c r="C14" s="204">
        <v>100000316343</v>
      </c>
      <c r="D14" s="24" t="s">
        <v>62</v>
      </c>
      <c r="E14" s="25">
        <v>42887</v>
      </c>
      <c r="F14" s="16" t="s">
        <v>63</v>
      </c>
      <c r="G14" s="26">
        <v>25</v>
      </c>
      <c r="H14" s="27" t="s">
        <v>53</v>
      </c>
      <c r="I14" s="13" t="s">
        <v>753</v>
      </c>
    </row>
    <row r="15" spans="1:9">
      <c r="A15" s="12">
        <v>5</v>
      </c>
      <c r="B15" s="13" t="s">
        <v>64</v>
      </c>
      <c r="C15" s="18">
        <v>100000323181</v>
      </c>
      <c r="D15" s="13" t="s">
        <v>65</v>
      </c>
      <c r="E15" s="15">
        <v>42996</v>
      </c>
      <c r="F15" s="12" t="s">
        <v>42</v>
      </c>
      <c r="G15" s="12">
        <v>5</v>
      </c>
      <c r="H15" s="12" t="s">
        <v>41</v>
      </c>
      <c r="I15" s="13" t="s">
        <v>753</v>
      </c>
    </row>
    <row r="16" spans="1:9" ht="42">
      <c r="A16" s="12"/>
      <c r="B16" s="13"/>
      <c r="C16" s="179" t="s">
        <v>66</v>
      </c>
      <c r="D16" s="13" t="s">
        <v>67</v>
      </c>
      <c r="E16" s="15">
        <v>42996</v>
      </c>
      <c r="F16" s="12" t="s">
        <v>42</v>
      </c>
      <c r="G16" s="12">
        <v>5</v>
      </c>
      <c r="H16" s="12" t="s">
        <v>41</v>
      </c>
      <c r="I16" s="13" t="s">
        <v>753</v>
      </c>
    </row>
    <row r="17" spans="1:9">
      <c r="A17" s="12"/>
      <c r="B17" s="13"/>
      <c r="C17" s="18">
        <v>100000314129</v>
      </c>
      <c r="D17" s="13" t="s">
        <v>68</v>
      </c>
      <c r="E17" s="15">
        <v>42928</v>
      </c>
      <c r="F17" s="12" t="s">
        <v>42</v>
      </c>
      <c r="G17" s="12">
        <v>5</v>
      </c>
      <c r="H17" s="12" t="s">
        <v>41</v>
      </c>
      <c r="I17" s="13" t="s">
        <v>753</v>
      </c>
    </row>
    <row r="18" spans="1:9">
      <c r="A18" s="12"/>
      <c r="B18" s="13"/>
      <c r="C18" s="18">
        <v>100000314128</v>
      </c>
      <c r="D18" s="13" t="s">
        <v>69</v>
      </c>
      <c r="E18" s="15">
        <v>42928</v>
      </c>
      <c r="F18" s="12" t="s">
        <v>42</v>
      </c>
      <c r="G18" s="12">
        <v>5</v>
      </c>
      <c r="H18" s="12" t="s">
        <v>41</v>
      </c>
      <c r="I18" s="13" t="s">
        <v>753</v>
      </c>
    </row>
    <row r="19" spans="1:9">
      <c r="A19" s="12"/>
      <c r="B19" s="13"/>
      <c r="C19" s="18">
        <v>100000323182</v>
      </c>
      <c r="D19" s="13" t="s">
        <v>590</v>
      </c>
      <c r="E19" s="15">
        <v>42996</v>
      </c>
      <c r="F19" s="12" t="s">
        <v>42</v>
      </c>
      <c r="G19" s="12">
        <v>5</v>
      </c>
      <c r="H19" s="12" t="s">
        <v>41</v>
      </c>
      <c r="I19" s="13" t="s">
        <v>753</v>
      </c>
    </row>
    <row r="20" spans="1:9">
      <c r="A20" s="16">
        <v>6</v>
      </c>
      <c r="B20" s="17" t="s">
        <v>81</v>
      </c>
      <c r="C20" s="18">
        <v>100000309751</v>
      </c>
      <c r="D20" s="13" t="s">
        <v>84</v>
      </c>
      <c r="E20" s="15">
        <v>42884</v>
      </c>
      <c r="F20" s="12" t="s">
        <v>40</v>
      </c>
      <c r="G20" s="12">
        <v>5</v>
      </c>
      <c r="H20" s="12" t="s">
        <v>42</v>
      </c>
      <c r="I20" s="13" t="s">
        <v>753</v>
      </c>
    </row>
    <row r="21" spans="1:9">
      <c r="A21" s="16">
        <v>7</v>
      </c>
      <c r="B21" s="17" t="s">
        <v>94</v>
      </c>
      <c r="C21" s="174">
        <v>100000301667</v>
      </c>
      <c r="D21" s="21" t="s">
        <v>95</v>
      </c>
      <c r="E21" s="22">
        <v>42825</v>
      </c>
      <c r="F21" s="16" t="s">
        <v>82</v>
      </c>
      <c r="G21" s="23">
        <v>15</v>
      </c>
      <c r="H21" s="23" t="s">
        <v>63</v>
      </c>
      <c r="I21" s="13" t="s">
        <v>753</v>
      </c>
    </row>
    <row r="22" spans="1:9">
      <c r="A22" s="16">
        <v>8</v>
      </c>
      <c r="B22" s="17" t="s">
        <v>198</v>
      </c>
      <c r="C22" s="174">
        <v>100000298694</v>
      </c>
      <c r="D22" s="21" t="s">
        <v>118</v>
      </c>
      <c r="E22" s="22">
        <v>42767</v>
      </c>
      <c r="F22" s="16" t="s">
        <v>52</v>
      </c>
      <c r="G22" s="302">
        <v>40</v>
      </c>
      <c r="H22" s="23" t="s">
        <v>53</v>
      </c>
      <c r="I22" s="13" t="s">
        <v>753</v>
      </c>
    </row>
    <row r="23" spans="1:9">
      <c r="A23" s="12">
        <v>9</v>
      </c>
      <c r="B23" s="13" t="s">
        <v>119</v>
      </c>
      <c r="C23" s="18">
        <v>100000308692</v>
      </c>
      <c r="D23" s="13" t="s">
        <v>120</v>
      </c>
      <c r="E23" s="15">
        <v>42835</v>
      </c>
      <c r="F23" s="12" t="s">
        <v>42</v>
      </c>
      <c r="G23" s="12">
        <v>5</v>
      </c>
      <c r="H23" s="12" t="s">
        <v>41</v>
      </c>
      <c r="I23" s="13" t="s">
        <v>753</v>
      </c>
    </row>
    <row r="24" spans="1:9">
      <c r="A24" s="12">
        <v>10</v>
      </c>
      <c r="B24" s="13" t="s">
        <v>124</v>
      </c>
      <c r="C24" s="18">
        <v>100000317590</v>
      </c>
      <c r="D24" s="13" t="s">
        <v>125</v>
      </c>
      <c r="E24" s="15">
        <v>42982</v>
      </c>
      <c r="F24" s="12" t="s">
        <v>42</v>
      </c>
      <c r="G24" s="12">
        <v>8</v>
      </c>
      <c r="H24" s="12" t="s">
        <v>37</v>
      </c>
      <c r="I24" s="13" t="s">
        <v>753</v>
      </c>
    </row>
    <row r="25" spans="1:9" s="269" customFormat="1" ht="42">
      <c r="A25" s="281">
        <v>11</v>
      </c>
      <c r="B25" s="307" t="s">
        <v>773</v>
      </c>
      <c r="C25" s="272">
        <v>100000317667</v>
      </c>
      <c r="D25" s="273" t="s">
        <v>134</v>
      </c>
      <c r="E25" s="274">
        <v>42979</v>
      </c>
      <c r="F25" s="281" t="s">
        <v>52</v>
      </c>
      <c r="G25" s="270" t="s">
        <v>135</v>
      </c>
      <c r="H25" s="270" t="s">
        <v>53</v>
      </c>
      <c r="I25" s="288" t="s">
        <v>753</v>
      </c>
    </row>
    <row r="26" spans="1:9">
      <c r="A26" s="16">
        <v>12</v>
      </c>
      <c r="B26" s="17" t="s">
        <v>136</v>
      </c>
      <c r="C26" s="204">
        <v>100000328897</v>
      </c>
      <c r="D26" s="24" t="s">
        <v>137</v>
      </c>
      <c r="E26" s="25">
        <v>42934</v>
      </c>
      <c r="F26" s="16" t="s">
        <v>63</v>
      </c>
      <c r="G26" s="26">
        <v>25</v>
      </c>
      <c r="H26" s="27" t="s">
        <v>53</v>
      </c>
      <c r="I26" s="13" t="s">
        <v>753</v>
      </c>
    </row>
    <row r="27" spans="1:9" s="269" customFormat="1" ht="42">
      <c r="A27" s="313">
        <v>13</v>
      </c>
      <c r="B27" s="314" t="s">
        <v>774</v>
      </c>
      <c r="C27" s="315">
        <v>100000321976</v>
      </c>
      <c r="D27" s="315" t="s">
        <v>121</v>
      </c>
      <c r="E27" s="316">
        <v>42993</v>
      </c>
      <c r="F27" s="317" t="s">
        <v>35</v>
      </c>
      <c r="G27" s="317">
        <v>5</v>
      </c>
      <c r="H27" s="317" t="s">
        <v>42</v>
      </c>
      <c r="I27" s="318" t="s">
        <v>753</v>
      </c>
    </row>
    <row r="28" spans="1:9" ht="23.25" customHeight="1">
      <c r="A28" s="28"/>
      <c r="B28" s="29"/>
      <c r="C28" s="30">
        <v>100000321974</v>
      </c>
      <c r="D28" s="30" t="s">
        <v>122</v>
      </c>
      <c r="E28" s="19">
        <v>42993</v>
      </c>
      <c r="F28" s="28" t="s">
        <v>35</v>
      </c>
      <c r="G28" s="28">
        <v>5</v>
      </c>
      <c r="H28" s="28" t="s">
        <v>42</v>
      </c>
      <c r="I28" s="29" t="s">
        <v>753</v>
      </c>
    </row>
    <row r="29" spans="1:9">
      <c r="A29" s="12">
        <v>14</v>
      </c>
      <c r="B29" s="13" t="s">
        <v>725</v>
      </c>
      <c r="C29" s="18">
        <v>100000257388</v>
      </c>
      <c r="D29" s="13" t="s">
        <v>97</v>
      </c>
      <c r="E29" s="15">
        <v>42689</v>
      </c>
      <c r="F29" s="12" t="s">
        <v>37</v>
      </c>
      <c r="G29" s="12">
        <v>5</v>
      </c>
      <c r="H29" s="12" t="s">
        <v>41</v>
      </c>
      <c r="I29" s="13" t="s">
        <v>753</v>
      </c>
    </row>
    <row r="30" spans="1:9">
      <c r="A30" s="120">
        <v>15</v>
      </c>
      <c r="B30" s="306" t="s">
        <v>114</v>
      </c>
      <c r="C30" s="199">
        <v>100000305717</v>
      </c>
      <c r="D30" s="118" t="s">
        <v>591</v>
      </c>
      <c r="E30" s="119">
        <v>42826</v>
      </c>
      <c r="F30" s="120" t="s">
        <v>63</v>
      </c>
      <c r="G30" s="120">
        <v>25</v>
      </c>
      <c r="H30" s="120" t="s">
        <v>91</v>
      </c>
      <c r="I30" s="118" t="s">
        <v>753</v>
      </c>
    </row>
    <row r="31" spans="1:9">
      <c r="A31" s="12"/>
      <c r="B31" s="20" t="s">
        <v>115</v>
      </c>
      <c r="C31" s="18">
        <v>100000328192</v>
      </c>
      <c r="D31" s="13" t="s">
        <v>116</v>
      </c>
      <c r="E31" s="15">
        <v>42992</v>
      </c>
      <c r="F31" s="12" t="s">
        <v>40</v>
      </c>
      <c r="G31" s="12">
        <v>5</v>
      </c>
      <c r="H31" s="12" t="s">
        <v>42</v>
      </c>
      <c r="I31" s="20" t="s">
        <v>753</v>
      </c>
    </row>
    <row r="32" spans="1:9">
      <c r="A32" s="12"/>
      <c r="B32" s="13"/>
      <c r="C32" s="18">
        <v>100000328193</v>
      </c>
      <c r="D32" s="13" t="s">
        <v>117</v>
      </c>
      <c r="E32" s="15">
        <v>42992</v>
      </c>
      <c r="F32" s="12" t="s">
        <v>40</v>
      </c>
      <c r="G32" s="12">
        <v>5</v>
      </c>
      <c r="H32" s="12" t="s">
        <v>42</v>
      </c>
      <c r="I32" s="13" t="s">
        <v>753</v>
      </c>
    </row>
    <row r="33" spans="1:9">
      <c r="A33" s="120">
        <v>16</v>
      </c>
      <c r="B33" s="118" t="s">
        <v>38</v>
      </c>
      <c r="C33" s="199">
        <v>100000312895</v>
      </c>
      <c r="D33" s="199" t="s">
        <v>14</v>
      </c>
      <c r="E33" s="319">
        <v>42809</v>
      </c>
      <c r="F33" s="120" t="s">
        <v>35</v>
      </c>
      <c r="G33" s="120">
        <v>5</v>
      </c>
      <c r="H33" s="120" t="s">
        <v>42</v>
      </c>
      <c r="I33" s="13" t="s">
        <v>753</v>
      </c>
    </row>
    <row r="34" spans="1:9" ht="42">
      <c r="A34" s="12">
        <v>17</v>
      </c>
      <c r="B34" s="20" t="s">
        <v>43</v>
      </c>
      <c r="C34" s="179" t="s">
        <v>44</v>
      </c>
      <c r="D34" s="13" t="s">
        <v>45</v>
      </c>
      <c r="E34" s="15">
        <v>42670</v>
      </c>
      <c r="F34" s="12" t="s">
        <v>42</v>
      </c>
      <c r="G34" s="12">
        <v>3</v>
      </c>
      <c r="H34" s="12" t="s">
        <v>40</v>
      </c>
      <c r="I34" s="13" t="s">
        <v>753</v>
      </c>
    </row>
    <row r="35" spans="1:9" s="269" customFormat="1" ht="42">
      <c r="A35" s="290">
        <v>18</v>
      </c>
      <c r="B35" s="288" t="s">
        <v>46</v>
      </c>
      <c r="C35" s="291" t="s">
        <v>47</v>
      </c>
      <c r="D35" s="288" t="s">
        <v>48</v>
      </c>
      <c r="E35" s="289">
        <v>42823</v>
      </c>
      <c r="F35" s="290" t="s">
        <v>37</v>
      </c>
      <c r="G35" s="290">
        <v>5</v>
      </c>
      <c r="H35" s="290" t="s">
        <v>41</v>
      </c>
      <c r="I35" s="13" t="s">
        <v>753</v>
      </c>
    </row>
    <row r="36" spans="1:9">
      <c r="A36" s="16">
        <v>19</v>
      </c>
      <c r="B36" s="17" t="s">
        <v>70</v>
      </c>
      <c r="C36" s="174">
        <v>100000311158</v>
      </c>
      <c r="D36" s="21" t="s">
        <v>71</v>
      </c>
      <c r="E36" s="22">
        <v>42804</v>
      </c>
      <c r="F36" s="16" t="s">
        <v>52</v>
      </c>
      <c r="G36" s="23">
        <v>8</v>
      </c>
      <c r="H36" s="23" t="s">
        <v>37</v>
      </c>
      <c r="I36" s="13" t="s">
        <v>753</v>
      </c>
    </row>
    <row r="37" spans="1:9">
      <c r="A37" s="16"/>
      <c r="B37" s="17"/>
      <c r="C37" s="174">
        <v>100000311159</v>
      </c>
      <c r="D37" s="21" t="s">
        <v>72</v>
      </c>
      <c r="E37" s="22">
        <v>42804</v>
      </c>
      <c r="F37" s="16" t="s">
        <v>52</v>
      </c>
      <c r="G37" s="23">
        <v>8</v>
      </c>
      <c r="H37" s="23" t="s">
        <v>37</v>
      </c>
      <c r="I37" s="13" t="s">
        <v>753</v>
      </c>
    </row>
    <row r="38" spans="1:9">
      <c r="A38" s="16"/>
      <c r="B38" s="17"/>
      <c r="C38" s="174">
        <v>100000311160</v>
      </c>
      <c r="D38" s="21" t="s">
        <v>72</v>
      </c>
      <c r="E38" s="22">
        <v>42804</v>
      </c>
      <c r="F38" s="16" t="s">
        <v>52</v>
      </c>
      <c r="G38" s="23">
        <v>8</v>
      </c>
      <c r="H38" s="23" t="s">
        <v>37</v>
      </c>
      <c r="I38" s="13" t="s">
        <v>753</v>
      </c>
    </row>
    <row r="39" spans="1:9">
      <c r="A39" s="16"/>
      <c r="B39" s="17"/>
      <c r="C39" s="174">
        <v>100000311161</v>
      </c>
      <c r="D39" s="21" t="s">
        <v>73</v>
      </c>
      <c r="E39" s="22">
        <v>42804</v>
      </c>
      <c r="F39" s="16" t="s">
        <v>52</v>
      </c>
      <c r="G39" s="23">
        <v>8</v>
      </c>
      <c r="H39" s="23" t="s">
        <v>37</v>
      </c>
      <c r="I39" s="13" t="s">
        <v>753</v>
      </c>
    </row>
    <row r="40" spans="1:9">
      <c r="A40" s="16"/>
      <c r="B40" s="17"/>
      <c r="C40" s="174">
        <v>100000311162</v>
      </c>
      <c r="D40" s="21" t="s">
        <v>74</v>
      </c>
      <c r="E40" s="22">
        <v>42804</v>
      </c>
      <c r="F40" s="16" t="s">
        <v>52</v>
      </c>
      <c r="G40" s="23">
        <v>8</v>
      </c>
      <c r="H40" s="23" t="s">
        <v>37</v>
      </c>
      <c r="I40" s="13" t="s">
        <v>753</v>
      </c>
    </row>
    <row r="41" spans="1:9">
      <c r="A41" s="16"/>
      <c r="B41" s="17"/>
      <c r="C41" s="174">
        <v>100000311163</v>
      </c>
      <c r="D41" s="21" t="s">
        <v>75</v>
      </c>
      <c r="E41" s="22">
        <v>42804</v>
      </c>
      <c r="F41" s="16" t="s">
        <v>52</v>
      </c>
      <c r="G41" s="23">
        <v>8</v>
      </c>
      <c r="H41" s="23" t="s">
        <v>37</v>
      </c>
      <c r="I41" s="13" t="s">
        <v>753</v>
      </c>
    </row>
    <row r="42" spans="1:9">
      <c r="A42" s="16"/>
      <c r="B42" s="17"/>
      <c r="C42" s="174">
        <v>100000311164</v>
      </c>
      <c r="D42" s="21" t="s">
        <v>75</v>
      </c>
      <c r="E42" s="22">
        <v>42804</v>
      </c>
      <c r="F42" s="16" t="s">
        <v>52</v>
      </c>
      <c r="G42" s="23">
        <v>8</v>
      </c>
      <c r="H42" s="23" t="s">
        <v>37</v>
      </c>
      <c r="I42" s="13" t="s">
        <v>753</v>
      </c>
    </row>
    <row r="43" spans="1:9">
      <c r="A43" s="16"/>
      <c r="B43" s="17"/>
      <c r="C43" s="174">
        <v>100000311165</v>
      </c>
      <c r="D43" s="21" t="s">
        <v>75</v>
      </c>
      <c r="E43" s="22">
        <v>42804</v>
      </c>
      <c r="F43" s="16" t="s">
        <v>52</v>
      </c>
      <c r="G43" s="23">
        <v>8</v>
      </c>
      <c r="H43" s="23" t="s">
        <v>37</v>
      </c>
      <c r="I43" s="13" t="s">
        <v>753</v>
      </c>
    </row>
    <row r="44" spans="1:9">
      <c r="A44" s="16"/>
      <c r="B44" s="17"/>
      <c r="C44" s="174">
        <v>100000311166</v>
      </c>
      <c r="D44" s="21" t="s">
        <v>76</v>
      </c>
      <c r="E44" s="22">
        <v>42804</v>
      </c>
      <c r="F44" s="16" t="s">
        <v>52</v>
      </c>
      <c r="G44" s="23">
        <v>8</v>
      </c>
      <c r="H44" s="23" t="s">
        <v>37</v>
      </c>
      <c r="I44" s="13" t="s">
        <v>753</v>
      </c>
    </row>
    <row r="45" spans="1:9">
      <c r="A45" s="16"/>
      <c r="B45" s="17"/>
      <c r="C45" s="174">
        <v>100000311167</v>
      </c>
      <c r="D45" s="21" t="s">
        <v>76</v>
      </c>
      <c r="E45" s="22">
        <v>42804</v>
      </c>
      <c r="F45" s="16" t="s">
        <v>52</v>
      </c>
      <c r="G45" s="23">
        <v>8</v>
      </c>
      <c r="H45" s="23" t="s">
        <v>37</v>
      </c>
      <c r="I45" s="13" t="s">
        <v>753</v>
      </c>
    </row>
    <row r="46" spans="1:9">
      <c r="A46" s="16">
        <v>20</v>
      </c>
      <c r="B46" s="17" t="s">
        <v>77</v>
      </c>
      <c r="C46" s="174">
        <v>100000279447</v>
      </c>
      <c r="D46" s="21" t="s">
        <v>78</v>
      </c>
      <c r="E46" s="22">
        <v>42727</v>
      </c>
      <c r="F46" s="16" t="s">
        <v>52</v>
      </c>
      <c r="G46" s="23">
        <v>40</v>
      </c>
      <c r="H46" s="23" t="s">
        <v>53</v>
      </c>
      <c r="I46" s="13" t="s">
        <v>753</v>
      </c>
    </row>
    <row r="47" spans="1:9">
      <c r="A47" s="16"/>
      <c r="B47" s="17"/>
      <c r="C47" s="174">
        <v>100000279448</v>
      </c>
      <c r="D47" s="21" t="s">
        <v>79</v>
      </c>
      <c r="E47" s="22">
        <v>42734</v>
      </c>
      <c r="F47" s="16" t="s">
        <v>52</v>
      </c>
      <c r="G47" s="23">
        <v>40</v>
      </c>
      <c r="H47" s="23" t="s">
        <v>53</v>
      </c>
      <c r="I47" s="13" t="s">
        <v>753</v>
      </c>
    </row>
    <row r="48" spans="1:9">
      <c r="A48" s="12"/>
      <c r="B48" s="13"/>
      <c r="C48" s="18">
        <v>100000306948</v>
      </c>
      <c r="D48" s="13" t="s">
        <v>80</v>
      </c>
      <c r="E48" s="15">
        <v>42817</v>
      </c>
      <c r="F48" s="12" t="s">
        <v>42</v>
      </c>
      <c r="G48" s="12">
        <v>5</v>
      </c>
      <c r="H48" s="12" t="s">
        <v>41</v>
      </c>
      <c r="I48" s="13" t="s">
        <v>753</v>
      </c>
    </row>
    <row r="49" spans="1:9" ht="42">
      <c r="A49" s="12">
        <v>21</v>
      </c>
      <c r="B49" s="13" t="s">
        <v>86</v>
      </c>
      <c r="C49" s="179" t="s">
        <v>87</v>
      </c>
      <c r="D49" s="18" t="s">
        <v>88</v>
      </c>
      <c r="E49" s="172">
        <v>42856</v>
      </c>
      <c r="F49" s="12" t="s">
        <v>35</v>
      </c>
      <c r="G49" s="12">
        <v>5</v>
      </c>
      <c r="H49" s="205" t="s">
        <v>36</v>
      </c>
      <c r="I49" s="13" t="s">
        <v>753</v>
      </c>
    </row>
    <row r="50" spans="1:9" ht="42">
      <c r="A50" s="12"/>
      <c r="B50" s="13"/>
      <c r="C50" s="18">
        <v>100000308659</v>
      </c>
      <c r="D50" s="18" t="s">
        <v>88</v>
      </c>
      <c r="E50" s="172">
        <v>42856</v>
      </c>
      <c r="F50" s="12" t="s">
        <v>35</v>
      </c>
      <c r="G50" s="12">
        <v>5</v>
      </c>
      <c r="H50" s="205" t="s">
        <v>36</v>
      </c>
      <c r="I50" s="13" t="s">
        <v>753</v>
      </c>
    </row>
    <row r="51" spans="1:9">
      <c r="A51" s="16">
        <v>22</v>
      </c>
      <c r="B51" s="17" t="s">
        <v>89</v>
      </c>
      <c r="C51" s="174">
        <v>100000307661</v>
      </c>
      <c r="D51" s="21" t="s">
        <v>90</v>
      </c>
      <c r="E51" s="22">
        <v>42866</v>
      </c>
      <c r="F51" s="16" t="s">
        <v>82</v>
      </c>
      <c r="G51" s="23">
        <v>40</v>
      </c>
      <c r="H51" s="23" t="s">
        <v>91</v>
      </c>
      <c r="I51" s="13" t="s">
        <v>753</v>
      </c>
    </row>
    <row r="52" spans="1:9" ht="42">
      <c r="A52" s="12"/>
      <c r="B52" s="13"/>
      <c r="C52" s="179" t="s">
        <v>92</v>
      </c>
      <c r="D52" s="18" t="s">
        <v>93</v>
      </c>
      <c r="E52" s="172">
        <v>42908</v>
      </c>
      <c r="F52" s="12" t="s">
        <v>35</v>
      </c>
      <c r="G52" s="12">
        <v>5</v>
      </c>
      <c r="H52" s="205" t="s">
        <v>36</v>
      </c>
      <c r="I52" s="13" t="s">
        <v>753</v>
      </c>
    </row>
    <row r="53" spans="1:9">
      <c r="A53" s="12">
        <v>23</v>
      </c>
      <c r="B53" s="13" t="s">
        <v>98</v>
      </c>
      <c r="C53" s="18">
        <v>100000311257</v>
      </c>
      <c r="D53" s="13" t="s">
        <v>100</v>
      </c>
      <c r="E53" s="15">
        <v>42734</v>
      </c>
      <c r="F53" s="12" t="s">
        <v>40</v>
      </c>
      <c r="G53" s="12">
        <v>5</v>
      </c>
      <c r="H53" s="12" t="s">
        <v>42</v>
      </c>
      <c r="I53" s="13" t="s">
        <v>753</v>
      </c>
    </row>
    <row r="54" spans="1:9">
      <c r="A54" s="12"/>
      <c r="B54" s="13"/>
      <c r="C54" s="18">
        <v>100000311357</v>
      </c>
      <c r="D54" s="18" t="s">
        <v>101</v>
      </c>
      <c r="E54" s="19">
        <v>42816</v>
      </c>
      <c r="F54" s="12" t="s">
        <v>35</v>
      </c>
      <c r="G54" s="12">
        <v>8</v>
      </c>
      <c r="H54" s="12" t="s">
        <v>102</v>
      </c>
      <c r="I54" s="13" t="s">
        <v>753</v>
      </c>
    </row>
    <row r="55" spans="1:9">
      <c r="A55" s="12"/>
      <c r="B55" s="13"/>
      <c r="C55" s="18">
        <v>100000311279</v>
      </c>
      <c r="D55" s="18" t="s">
        <v>103</v>
      </c>
      <c r="E55" s="19">
        <v>42816</v>
      </c>
      <c r="F55" s="12" t="s">
        <v>35</v>
      </c>
      <c r="G55" s="12">
        <v>8</v>
      </c>
      <c r="H55" s="12" t="s">
        <v>102</v>
      </c>
      <c r="I55" s="13" t="s">
        <v>753</v>
      </c>
    </row>
    <row r="56" spans="1:9">
      <c r="A56" s="12"/>
      <c r="B56" s="13"/>
      <c r="C56" s="18">
        <v>100000325353</v>
      </c>
      <c r="D56" s="18" t="s">
        <v>104</v>
      </c>
      <c r="E56" s="19">
        <v>42783</v>
      </c>
      <c r="F56" s="12" t="s">
        <v>35</v>
      </c>
      <c r="G56" s="12">
        <v>8</v>
      </c>
      <c r="H56" s="12" t="s">
        <v>102</v>
      </c>
      <c r="I56" s="13" t="s">
        <v>753</v>
      </c>
    </row>
    <row r="57" spans="1:9">
      <c r="A57" s="12"/>
      <c r="B57" s="13"/>
      <c r="C57" s="18">
        <v>100000325435</v>
      </c>
      <c r="D57" s="18" t="s">
        <v>105</v>
      </c>
      <c r="E57" s="19">
        <v>42907</v>
      </c>
      <c r="F57" s="12" t="s">
        <v>35</v>
      </c>
      <c r="G57" s="12">
        <v>8</v>
      </c>
      <c r="H57" s="12" t="s">
        <v>102</v>
      </c>
      <c r="I57" s="13" t="s">
        <v>753</v>
      </c>
    </row>
    <row r="58" spans="1:9">
      <c r="A58" s="12"/>
      <c r="B58" s="13"/>
      <c r="C58" s="18">
        <v>100000325439</v>
      </c>
      <c r="D58" s="18" t="s">
        <v>106</v>
      </c>
      <c r="E58" s="19">
        <v>42787</v>
      </c>
      <c r="F58" s="12" t="s">
        <v>35</v>
      </c>
      <c r="G58" s="12">
        <v>8</v>
      </c>
      <c r="H58" s="12" t="s">
        <v>102</v>
      </c>
      <c r="I58" s="13" t="s">
        <v>753</v>
      </c>
    </row>
    <row r="59" spans="1:9">
      <c r="A59" s="12"/>
      <c r="B59" s="13"/>
      <c r="C59" s="18">
        <v>100000311275</v>
      </c>
      <c r="D59" s="18" t="s">
        <v>107</v>
      </c>
      <c r="E59" s="19">
        <v>42816</v>
      </c>
      <c r="F59" s="12" t="s">
        <v>35</v>
      </c>
      <c r="G59" s="12">
        <v>8</v>
      </c>
      <c r="H59" s="12" t="s">
        <v>102</v>
      </c>
      <c r="I59" s="13" t="s">
        <v>753</v>
      </c>
    </row>
    <row r="60" spans="1:9">
      <c r="A60" s="12"/>
      <c r="B60" s="13"/>
      <c r="C60" s="18">
        <v>100000325430</v>
      </c>
      <c r="D60" s="18" t="s">
        <v>108</v>
      </c>
      <c r="E60" s="19">
        <v>42907</v>
      </c>
      <c r="F60" s="12" t="s">
        <v>35</v>
      </c>
      <c r="G60" s="12">
        <v>8</v>
      </c>
      <c r="H60" s="12" t="s">
        <v>102</v>
      </c>
      <c r="I60" s="13" t="s">
        <v>753</v>
      </c>
    </row>
    <row r="61" spans="1:9">
      <c r="A61" s="12"/>
      <c r="B61" s="13"/>
      <c r="C61" s="18">
        <v>100000311303</v>
      </c>
      <c r="D61" s="18" t="s">
        <v>109</v>
      </c>
      <c r="E61" s="19">
        <v>42816</v>
      </c>
      <c r="F61" s="12" t="s">
        <v>35</v>
      </c>
      <c r="G61" s="12">
        <v>8</v>
      </c>
      <c r="H61" s="12" t="s">
        <v>102</v>
      </c>
      <c r="I61" s="13" t="s">
        <v>753</v>
      </c>
    </row>
    <row r="62" spans="1:9">
      <c r="A62" s="12"/>
      <c r="B62" s="13"/>
      <c r="C62" s="18">
        <v>100000325410</v>
      </c>
      <c r="D62" s="18" t="s">
        <v>110</v>
      </c>
      <c r="E62" s="19">
        <v>42906</v>
      </c>
      <c r="F62" s="12" t="s">
        <v>35</v>
      </c>
      <c r="G62" s="12">
        <v>8</v>
      </c>
      <c r="H62" s="12" t="s">
        <v>102</v>
      </c>
      <c r="I62" s="13" t="s">
        <v>753</v>
      </c>
    </row>
    <row r="63" spans="1:9">
      <c r="A63" s="12"/>
      <c r="B63" s="13"/>
      <c r="C63" s="18">
        <v>100000325354</v>
      </c>
      <c r="D63" s="18" t="s">
        <v>111</v>
      </c>
      <c r="E63" s="19">
        <v>42783</v>
      </c>
      <c r="F63" s="12" t="s">
        <v>35</v>
      </c>
      <c r="G63" s="12">
        <v>8</v>
      </c>
      <c r="H63" s="12" t="s">
        <v>102</v>
      </c>
      <c r="I63" s="13" t="s">
        <v>753</v>
      </c>
    </row>
    <row r="64" spans="1:9">
      <c r="A64" s="12"/>
      <c r="B64" s="13"/>
      <c r="C64" s="18">
        <v>100000311347</v>
      </c>
      <c r="D64" s="18" t="s">
        <v>112</v>
      </c>
      <c r="E64" s="19">
        <v>42816</v>
      </c>
      <c r="F64" s="12" t="s">
        <v>35</v>
      </c>
      <c r="G64" s="12">
        <v>8</v>
      </c>
      <c r="H64" s="12" t="s">
        <v>102</v>
      </c>
      <c r="I64" s="13" t="s">
        <v>753</v>
      </c>
    </row>
    <row r="65" spans="1:9">
      <c r="A65" s="12"/>
      <c r="B65" s="13"/>
      <c r="C65" s="18">
        <v>100000311472</v>
      </c>
      <c r="D65" s="18" t="s">
        <v>113</v>
      </c>
      <c r="E65" s="19">
        <v>42821</v>
      </c>
      <c r="F65" s="12" t="s">
        <v>35</v>
      </c>
      <c r="G65" s="12">
        <v>8</v>
      </c>
      <c r="H65" s="12" t="s">
        <v>102</v>
      </c>
      <c r="I65" s="13" t="s">
        <v>753</v>
      </c>
    </row>
    <row r="66" spans="1:9" ht="23.25" customHeight="1">
      <c r="A66" s="16">
        <v>24</v>
      </c>
      <c r="B66" s="17" t="s">
        <v>126</v>
      </c>
      <c r="C66" s="174">
        <v>100000273925</v>
      </c>
      <c r="D66" s="21" t="s">
        <v>127</v>
      </c>
      <c r="E66" s="22">
        <v>42736</v>
      </c>
      <c r="F66" s="16" t="s">
        <v>52</v>
      </c>
      <c r="G66" s="23" t="s">
        <v>128</v>
      </c>
      <c r="H66" s="23" t="s">
        <v>91</v>
      </c>
      <c r="I66" s="13" t="s">
        <v>753</v>
      </c>
    </row>
    <row r="67" spans="1:9" ht="23.25" customHeight="1">
      <c r="A67" s="16"/>
      <c r="B67" s="17"/>
      <c r="C67" s="174">
        <v>100000273925</v>
      </c>
      <c r="D67" s="21" t="s">
        <v>127</v>
      </c>
      <c r="E67" s="22">
        <v>42736</v>
      </c>
      <c r="F67" s="16" t="s">
        <v>52</v>
      </c>
      <c r="G67" s="23" t="s">
        <v>18</v>
      </c>
      <c r="H67" s="23" t="s">
        <v>91</v>
      </c>
      <c r="I67" s="13" t="s">
        <v>753</v>
      </c>
    </row>
    <row r="68" spans="1:9" ht="42">
      <c r="A68" s="36">
        <v>25</v>
      </c>
      <c r="B68" s="305" t="s">
        <v>131</v>
      </c>
      <c r="C68" s="202" t="s">
        <v>132</v>
      </c>
      <c r="D68" s="38" t="s">
        <v>133</v>
      </c>
      <c r="E68" s="39">
        <v>42671</v>
      </c>
      <c r="F68" s="36" t="s">
        <v>42</v>
      </c>
      <c r="G68" s="36">
        <v>5</v>
      </c>
      <c r="H68" s="36" t="s">
        <v>41</v>
      </c>
      <c r="I68" s="38" t="s">
        <v>753</v>
      </c>
    </row>
  </sheetData>
  <mergeCells count="11">
    <mergeCell ref="I7:I8"/>
    <mergeCell ref="A2:H2"/>
    <mergeCell ref="A3:H3"/>
    <mergeCell ref="A4:H4"/>
    <mergeCell ref="A5:H5"/>
    <mergeCell ref="A7:A8"/>
    <mergeCell ref="B7:B8"/>
    <mergeCell ref="C7:C8"/>
    <mergeCell ref="D7:D8"/>
    <mergeCell ref="E7:E8"/>
    <mergeCell ref="F7:G7"/>
  </mergeCells>
  <pageMargins left="0.19685039370078741" right="0.11811023622047245" top="0.59055118110236227" bottom="0.19685039370078741" header="0" footer="0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50"/>
  <sheetViews>
    <sheetView tabSelected="1" view="pageBreakPreview" topLeftCell="A131" zoomScaleNormal="100" zoomScaleSheetLayoutView="100" workbookViewId="0">
      <selection activeCell="F145" sqref="F145"/>
    </sheetView>
  </sheetViews>
  <sheetFormatPr defaultColWidth="9" defaultRowHeight="21"/>
  <cols>
    <col min="1" max="1" width="6.5" style="94" customWidth="1"/>
    <col min="2" max="2" width="15.625" style="94" customWidth="1"/>
    <col min="3" max="3" width="18.125" style="94" customWidth="1"/>
    <col min="4" max="4" width="35.625" style="94" bestFit="1" customWidth="1"/>
    <col min="5" max="5" width="18.875" style="94" customWidth="1"/>
    <col min="6" max="6" width="41.25" style="94" customWidth="1"/>
    <col min="7" max="7" width="9.625" style="94" hidden="1" customWidth="1"/>
    <col min="8" max="8" width="9" style="94" hidden="1" customWidth="1"/>
    <col min="9" max="16384" width="9" style="94"/>
  </cols>
  <sheetData>
    <row r="1" spans="1:6">
      <c r="F1" s="8" t="s">
        <v>759</v>
      </c>
    </row>
    <row r="2" spans="1:6" ht="21.75" customHeight="1">
      <c r="A2" s="466" t="s">
        <v>0</v>
      </c>
      <c r="B2" s="466"/>
      <c r="C2" s="466"/>
      <c r="D2" s="466"/>
      <c r="E2" s="466"/>
      <c r="F2" s="466"/>
    </row>
    <row r="3" spans="1:6" ht="21.75" customHeight="1">
      <c r="A3" s="466" t="s">
        <v>693</v>
      </c>
      <c r="B3" s="466"/>
      <c r="C3" s="466"/>
      <c r="D3" s="466"/>
      <c r="E3" s="466"/>
      <c r="F3" s="466"/>
    </row>
    <row r="4" spans="1:6">
      <c r="A4" s="466" t="s">
        <v>3</v>
      </c>
      <c r="B4" s="466"/>
      <c r="C4" s="466"/>
      <c r="D4" s="466"/>
      <c r="E4" s="466"/>
      <c r="F4" s="466"/>
    </row>
    <row r="5" spans="1:6" ht="9" customHeight="1">
      <c r="A5" s="97"/>
      <c r="B5" s="97"/>
      <c r="C5" s="97"/>
      <c r="D5" s="97"/>
      <c r="E5" s="97"/>
      <c r="F5" s="97"/>
    </row>
    <row r="6" spans="1:6">
      <c r="A6" s="465" t="s">
        <v>578</v>
      </c>
      <c r="B6" s="465"/>
      <c r="C6" s="465"/>
      <c r="D6" s="465"/>
      <c r="E6" s="465"/>
    </row>
    <row r="7" spans="1:6">
      <c r="A7" s="416" t="s">
        <v>4</v>
      </c>
      <c r="B7" s="452" t="s">
        <v>467</v>
      </c>
      <c r="C7" s="98" t="s">
        <v>468</v>
      </c>
      <c r="D7" s="452" t="s">
        <v>31</v>
      </c>
      <c r="E7" s="454" t="s">
        <v>469</v>
      </c>
      <c r="F7" s="452" t="s">
        <v>752</v>
      </c>
    </row>
    <row r="8" spans="1:6">
      <c r="A8" s="451"/>
      <c r="B8" s="453"/>
      <c r="C8" s="99" t="s">
        <v>470</v>
      </c>
      <c r="D8" s="453"/>
      <c r="E8" s="455"/>
      <c r="F8" s="453"/>
    </row>
    <row r="9" spans="1:6">
      <c r="A9" s="448" t="s">
        <v>466</v>
      </c>
      <c r="B9" s="449"/>
      <c r="C9" s="449"/>
      <c r="D9" s="450"/>
      <c r="E9" s="100"/>
      <c r="F9" s="95"/>
    </row>
    <row r="10" spans="1:6" s="105" customFormat="1">
      <c r="A10" s="101">
        <v>1</v>
      </c>
      <c r="B10" s="102" t="s">
        <v>471</v>
      </c>
      <c r="C10" s="102">
        <v>237418</v>
      </c>
      <c r="D10" s="103" t="s">
        <v>472</v>
      </c>
      <c r="E10" s="104">
        <v>77500</v>
      </c>
      <c r="F10" s="220" t="s">
        <v>760</v>
      </c>
    </row>
    <row r="11" spans="1:6" s="105" customFormat="1">
      <c r="A11" s="106">
        <v>2</v>
      </c>
      <c r="B11" s="107" t="s">
        <v>471</v>
      </c>
      <c r="C11" s="107">
        <v>237418</v>
      </c>
      <c r="D11" s="108" t="s">
        <v>473</v>
      </c>
      <c r="E11" s="109">
        <v>10810</v>
      </c>
      <c r="F11" s="107" t="s">
        <v>760</v>
      </c>
    </row>
    <row r="12" spans="1:6" s="105" customFormat="1" ht="42">
      <c r="A12" s="230">
        <v>3</v>
      </c>
      <c r="B12" s="231" t="s">
        <v>474</v>
      </c>
      <c r="C12" s="231">
        <v>238512</v>
      </c>
      <c r="D12" s="232" t="s">
        <v>475</v>
      </c>
      <c r="E12" s="233">
        <v>1712</v>
      </c>
      <c r="F12" s="234" t="s">
        <v>779</v>
      </c>
    </row>
    <row r="13" spans="1:6" s="105" customFormat="1" ht="42">
      <c r="A13" s="230">
        <v>4</v>
      </c>
      <c r="B13" s="231" t="s">
        <v>476</v>
      </c>
      <c r="C13" s="231">
        <v>237624</v>
      </c>
      <c r="D13" s="232" t="s">
        <v>477</v>
      </c>
      <c r="E13" s="233">
        <v>11195</v>
      </c>
      <c r="F13" s="234" t="s">
        <v>779</v>
      </c>
    </row>
    <row r="14" spans="1:6" s="105" customFormat="1" ht="42">
      <c r="A14" s="230">
        <v>5</v>
      </c>
      <c r="B14" s="231" t="s">
        <v>476</v>
      </c>
      <c r="C14" s="231">
        <v>237757</v>
      </c>
      <c r="D14" s="232" t="s">
        <v>478</v>
      </c>
      <c r="E14" s="233">
        <v>6400</v>
      </c>
      <c r="F14" s="234" t="s">
        <v>779</v>
      </c>
    </row>
    <row r="15" spans="1:6" s="105" customFormat="1" ht="42">
      <c r="A15" s="230">
        <v>6</v>
      </c>
      <c r="B15" s="231" t="s">
        <v>476</v>
      </c>
      <c r="C15" s="231">
        <v>239511</v>
      </c>
      <c r="D15" s="232" t="s">
        <v>479</v>
      </c>
      <c r="E15" s="233">
        <v>7596</v>
      </c>
      <c r="F15" s="234" t="s">
        <v>779</v>
      </c>
    </row>
    <row r="16" spans="1:6" s="105" customFormat="1" ht="42">
      <c r="A16" s="230">
        <v>7</v>
      </c>
      <c r="B16" s="231" t="s">
        <v>476</v>
      </c>
      <c r="C16" s="231">
        <v>239653</v>
      </c>
      <c r="D16" s="232" t="s">
        <v>480</v>
      </c>
      <c r="E16" s="233">
        <v>49936</v>
      </c>
      <c r="F16" s="234" t="s">
        <v>779</v>
      </c>
    </row>
    <row r="17" spans="1:6" s="105" customFormat="1">
      <c r="A17" s="230">
        <v>8</v>
      </c>
      <c r="B17" s="231" t="s">
        <v>476</v>
      </c>
      <c r="C17" s="231">
        <v>239658</v>
      </c>
      <c r="D17" s="232" t="s">
        <v>481</v>
      </c>
      <c r="E17" s="233">
        <v>25413</v>
      </c>
      <c r="F17" s="231" t="s">
        <v>760</v>
      </c>
    </row>
    <row r="18" spans="1:6" s="105" customFormat="1" ht="42">
      <c r="A18" s="230">
        <v>9</v>
      </c>
      <c r="B18" s="231" t="s">
        <v>476</v>
      </c>
      <c r="C18" s="231">
        <v>239759</v>
      </c>
      <c r="D18" s="232" t="s">
        <v>482</v>
      </c>
      <c r="E18" s="233">
        <v>14500</v>
      </c>
      <c r="F18" s="234" t="s">
        <v>779</v>
      </c>
    </row>
    <row r="19" spans="1:6" s="105" customFormat="1">
      <c r="A19" s="230">
        <v>10</v>
      </c>
      <c r="B19" s="231" t="s">
        <v>476</v>
      </c>
      <c r="C19" s="231">
        <v>239881</v>
      </c>
      <c r="D19" s="232" t="s">
        <v>483</v>
      </c>
      <c r="E19" s="233">
        <v>17046</v>
      </c>
      <c r="F19" s="231" t="s">
        <v>760</v>
      </c>
    </row>
    <row r="20" spans="1:6" s="105" customFormat="1">
      <c r="A20" s="230">
        <v>11</v>
      </c>
      <c r="B20" s="231" t="s">
        <v>476</v>
      </c>
      <c r="C20" s="231">
        <v>240092</v>
      </c>
      <c r="D20" s="232" t="s">
        <v>484</v>
      </c>
      <c r="E20" s="233">
        <v>225000</v>
      </c>
      <c r="F20" s="231" t="s">
        <v>760</v>
      </c>
    </row>
    <row r="21" spans="1:6" s="105" customFormat="1" ht="42">
      <c r="A21" s="230">
        <v>12</v>
      </c>
      <c r="B21" s="231" t="s">
        <v>485</v>
      </c>
      <c r="C21" s="231">
        <v>237330</v>
      </c>
      <c r="D21" s="232" t="s">
        <v>486</v>
      </c>
      <c r="E21" s="233">
        <v>3500</v>
      </c>
      <c r="F21" s="234" t="s">
        <v>779</v>
      </c>
    </row>
    <row r="22" spans="1:6" s="105" customFormat="1" ht="42">
      <c r="A22" s="230">
        <v>13</v>
      </c>
      <c r="B22" s="231" t="s">
        <v>485</v>
      </c>
      <c r="C22" s="231">
        <v>237330</v>
      </c>
      <c r="D22" s="232" t="s">
        <v>486</v>
      </c>
      <c r="E22" s="233">
        <v>7720</v>
      </c>
      <c r="F22" s="234" t="s">
        <v>779</v>
      </c>
    </row>
    <row r="23" spans="1:6" s="105" customFormat="1" ht="42">
      <c r="A23" s="230">
        <v>14</v>
      </c>
      <c r="B23" s="231" t="s">
        <v>485</v>
      </c>
      <c r="C23" s="231">
        <v>237533</v>
      </c>
      <c r="D23" s="232" t="s">
        <v>487</v>
      </c>
      <c r="E23" s="233">
        <v>6850</v>
      </c>
      <c r="F23" s="234" t="s">
        <v>779</v>
      </c>
    </row>
    <row r="24" spans="1:6" s="105" customFormat="1" ht="42">
      <c r="A24" s="230">
        <v>15</v>
      </c>
      <c r="B24" s="231" t="s">
        <v>485</v>
      </c>
      <c r="C24" s="231">
        <v>238196</v>
      </c>
      <c r="D24" s="232" t="s">
        <v>488</v>
      </c>
      <c r="E24" s="233">
        <v>4710</v>
      </c>
      <c r="F24" s="234" t="s">
        <v>779</v>
      </c>
    </row>
    <row r="25" spans="1:6" s="105" customFormat="1" ht="42">
      <c r="A25" s="230">
        <v>16</v>
      </c>
      <c r="B25" s="231" t="s">
        <v>485</v>
      </c>
      <c r="C25" s="231">
        <v>238324</v>
      </c>
      <c r="D25" s="232" t="s">
        <v>488</v>
      </c>
      <c r="E25" s="233">
        <v>500</v>
      </c>
      <c r="F25" s="234" t="s">
        <v>779</v>
      </c>
    </row>
    <row r="26" spans="1:6" s="105" customFormat="1" ht="42">
      <c r="A26" s="230">
        <v>17</v>
      </c>
      <c r="B26" s="231" t="s">
        <v>485</v>
      </c>
      <c r="C26" s="231">
        <v>238369</v>
      </c>
      <c r="D26" s="232" t="s">
        <v>489</v>
      </c>
      <c r="E26" s="233">
        <v>11984</v>
      </c>
      <c r="F26" s="234" t="s">
        <v>779</v>
      </c>
    </row>
    <row r="27" spans="1:6" s="105" customFormat="1" ht="42">
      <c r="A27" s="230">
        <v>18</v>
      </c>
      <c r="B27" s="231" t="s">
        <v>485</v>
      </c>
      <c r="C27" s="231">
        <v>238385</v>
      </c>
      <c r="D27" s="232" t="s">
        <v>490</v>
      </c>
      <c r="E27" s="233">
        <v>4800</v>
      </c>
      <c r="F27" s="234" t="s">
        <v>779</v>
      </c>
    </row>
    <row r="28" spans="1:6" s="105" customFormat="1" ht="42">
      <c r="A28" s="230">
        <v>19</v>
      </c>
      <c r="B28" s="231" t="s">
        <v>485</v>
      </c>
      <c r="C28" s="231">
        <v>238602</v>
      </c>
      <c r="D28" s="232" t="s">
        <v>491</v>
      </c>
      <c r="E28" s="233">
        <v>2194</v>
      </c>
      <c r="F28" s="234" t="s">
        <v>779</v>
      </c>
    </row>
    <row r="29" spans="1:6" s="105" customFormat="1" ht="42">
      <c r="A29" s="230">
        <v>20</v>
      </c>
      <c r="B29" s="231" t="s">
        <v>485</v>
      </c>
      <c r="C29" s="231">
        <v>238762</v>
      </c>
      <c r="D29" s="232" t="s">
        <v>492</v>
      </c>
      <c r="E29" s="233">
        <v>1500</v>
      </c>
      <c r="F29" s="234" t="s">
        <v>779</v>
      </c>
    </row>
    <row r="30" spans="1:6" s="105" customFormat="1" ht="42">
      <c r="A30" s="230">
        <v>21</v>
      </c>
      <c r="B30" s="231" t="s">
        <v>485</v>
      </c>
      <c r="C30" s="231">
        <v>238904</v>
      </c>
      <c r="D30" s="232" t="s">
        <v>493</v>
      </c>
      <c r="E30" s="233">
        <v>1150</v>
      </c>
      <c r="F30" s="234" t="s">
        <v>779</v>
      </c>
    </row>
    <row r="31" spans="1:6" s="105" customFormat="1" ht="42">
      <c r="A31" s="230">
        <v>22</v>
      </c>
      <c r="B31" s="231" t="s">
        <v>494</v>
      </c>
      <c r="C31" s="231">
        <v>238527</v>
      </c>
      <c r="D31" s="232" t="s">
        <v>495</v>
      </c>
      <c r="E31" s="233">
        <v>16000</v>
      </c>
      <c r="F31" s="234" t="s">
        <v>779</v>
      </c>
    </row>
    <row r="32" spans="1:6" s="105" customFormat="1" ht="42">
      <c r="A32" s="230">
        <v>23</v>
      </c>
      <c r="B32" s="231" t="s">
        <v>494</v>
      </c>
      <c r="C32" s="231">
        <v>238527</v>
      </c>
      <c r="D32" s="232" t="s">
        <v>496</v>
      </c>
      <c r="E32" s="233">
        <v>5350</v>
      </c>
      <c r="F32" s="234" t="s">
        <v>779</v>
      </c>
    </row>
    <row r="33" spans="1:6" s="105" customFormat="1" ht="42">
      <c r="A33" s="230">
        <v>24</v>
      </c>
      <c r="B33" s="231" t="s">
        <v>494</v>
      </c>
      <c r="C33" s="231">
        <v>238527</v>
      </c>
      <c r="D33" s="232" t="s">
        <v>496</v>
      </c>
      <c r="E33" s="233">
        <v>9300</v>
      </c>
      <c r="F33" s="234" t="s">
        <v>779</v>
      </c>
    </row>
    <row r="34" spans="1:6" s="105" customFormat="1" ht="42">
      <c r="A34" s="230">
        <v>25</v>
      </c>
      <c r="B34" s="231" t="s">
        <v>494</v>
      </c>
      <c r="C34" s="231">
        <v>238527</v>
      </c>
      <c r="D34" s="232" t="s">
        <v>497</v>
      </c>
      <c r="E34" s="233">
        <v>11400</v>
      </c>
      <c r="F34" s="234" t="s">
        <v>779</v>
      </c>
    </row>
    <row r="35" spans="1:6" s="105" customFormat="1" ht="42">
      <c r="A35" s="230">
        <v>26</v>
      </c>
      <c r="B35" s="231" t="s">
        <v>494</v>
      </c>
      <c r="C35" s="231">
        <v>238527</v>
      </c>
      <c r="D35" s="232" t="s">
        <v>498</v>
      </c>
      <c r="E35" s="233">
        <v>8660</v>
      </c>
      <c r="F35" s="234" t="s">
        <v>779</v>
      </c>
    </row>
    <row r="36" spans="1:6" s="105" customFormat="1" ht="42">
      <c r="A36" s="230">
        <v>27</v>
      </c>
      <c r="B36" s="231" t="s">
        <v>494</v>
      </c>
      <c r="C36" s="231">
        <v>238527</v>
      </c>
      <c r="D36" s="232" t="s">
        <v>499</v>
      </c>
      <c r="E36" s="233">
        <v>7100</v>
      </c>
      <c r="F36" s="234" t="s">
        <v>779</v>
      </c>
    </row>
    <row r="37" spans="1:6" s="105" customFormat="1" ht="42">
      <c r="A37" s="230">
        <v>28</v>
      </c>
      <c r="B37" s="231" t="s">
        <v>494</v>
      </c>
      <c r="C37" s="231">
        <v>238527</v>
      </c>
      <c r="D37" s="232" t="s">
        <v>499</v>
      </c>
      <c r="E37" s="233">
        <v>76000</v>
      </c>
      <c r="F37" s="234" t="s">
        <v>779</v>
      </c>
    </row>
    <row r="38" spans="1:6" s="105" customFormat="1" ht="42">
      <c r="A38" s="230">
        <v>29</v>
      </c>
      <c r="B38" s="231" t="s">
        <v>494</v>
      </c>
      <c r="C38" s="231">
        <v>238527</v>
      </c>
      <c r="D38" s="232" t="s">
        <v>499</v>
      </c>
      <c r="E38" s="233">
        <v>5400</v>
      </c>
      <c r="F38" s="234" t="s">
        <v>779</v>
      </c>
    </row>
    <row r="39" spans="1:6" s="105" customFormat="1" ht="42">
      <c r="A39" s="230">
        <v>30</v>
      </c>
      <c r="B39" s="231" t="s">
        <v>494</v>
      </c>
      <c r="C39" s="231">
        <v>238527</v>
      </c>
      <c r="D39" s="232" t="s">
        <v>500</v>
      </c>
      <c r="E39" s="233">
        <v>431500</v>
      </c>
      <c r="F39" s="234" t="s">
        <v>779</v>
      </c>
    </row>
    <row r="40" spans="1:6" s="105" customFormat="1">
      <c r="A40" s="230">
        <v>31</v>
      </c>
      <c r="B40" s="231" t="s">
        <v>494</v>
      </c>
      <c r="C40" s="231">
        <v>238527</v>
      </c>
      <c r="D40" s="232" t="s">
        <v>501</v>
      </c>
      <c r="E40" s="233">
        <v>9905</v>
      </c>
      <c r="F40" s="234" t="s">
        <v>760</v>
      </c>
    </row>
    <row r="41" spans="1:6" s="105" customFormat="1">
      <c r="A41" s="230">
        <v>32</v>
      </c>
      <c r="B41" s="231" t="s">
        <v>494</v>
      </c>
      <c r="C41" s="231">
        <v>238631</v>
      </c>
      <c r="D41" s="232" t="s">
        <v>502</v>
      </c>
      <c r="E41" s="233">
        <v>5500</v>
      </c>
      <c r="F41" s="231" t="s">
        <v>760</v>
      </c>
    </row>
    <row r="42" spans="1:6" s="105" customFormat="1" ht="42">
      <c r="A42" s="230">
        <v>33</v>
      </c>
      <c r="B42" s="231" t="s">
        <v>494</v>
      </c>
      <c r="C42" s="231">
        <v>238989</v>
      </c>
      <c r="D42" s="232" t="s">
        <v>503</v>
      </c>
      <c r="E42" s="233">
        <v>1000</v>
      </c>
      <c r="F42" s="234" t="s">
        <v>779</v>
      </c>
    </row>
    <row r="43" spans="1:6" s="105" customFormat="1" ht="42">
      <c r="A43" s="230">
        <v>34</v>
      </c>
      <c r="B43" s="231" t="s">
        <v>494</v>
      </c>
      <c r="C43" s="231">
        <v>239113</v>
      </c>
      <c r="D43" s="232" t="s">
        <v>504</v>
      </c>
      <c r="E43" s="233">
        <v>9955</v>
      </c>
      <c r="F43" s="234" t="s">
        <v>779</v>
      </c>
    </row>
    <row r="44" spans="1:6" s="105" customFormat="1" ht="42">
      <c r="A44" s="230">
        <v>35</v>
      </c>
      <c r="B44" s="231" t="s">
        <v>494</v>
      </c>
      <c r="C44" s="231">
        <v>239148</v>
      </c>
      <c r="D44" s="232" t="s">
        <v>505</v>
      </c>
      <c r="E44" s="233">
        <v>10000</v>
      </c>
      <c r="F44" s="234" t="s">
        <v>779</v>
      </c>
    </row>
    <row r="45" spans="1:6" s="105" customFormat="1" ht="42">
      <c r="A45" s="230">
        <v>36</v>
      </c>
      <c r="B45" s="231" t="s">
        <v>494</v>
      </c>
      <c r="C45" s="231">
        <v>239426</v>
      </c>
      <c r="D45" s="232" t="s">
        <v>503</v>
      </c>
      <c r="E45" s="233">
        <v>963</v>
      </c>
      <c r="F45" s="234" t="s">
        <v>779</v>
      </c>
    </row>
    <row r="46" spans="1:6" s="105" customFormat="1" ht="42">
      <c r="A46" s="230">
        <v>37</v>
      </c>
      <c r="B46" s="231" t="s">
        <v>494</v>
      </c>
      <c r="C46" s="231">
        <v>239453</v>
      </c>
      <c r="D46" s="232" t="s">
        <v>506</v>
      </c>
      <c r="E46" s="233">
        <v>16825</v>
      </c>
      <c r="F46" s="234" t="s">
        <v>779</v>
      </c>
    </row>
    <row r="47" spans="1:6" s="105" customFormat="1" ht="42">
      <c r="A47" s="230">
        <v>38</v>
      </c>
      <c r="B47" s="231" t="s">
        <v>494</v>
      </c>
      <c r="C47" s="231">
        <v>239720</v>
      </c>
      <c r="D47" s="232" t="s">
        <v>503</v>
      </c>
      <c r="E47" s="233">
        <v>963</v>
      </c>
      <c r="F47" s="234" t="s">
        <v>779</v>
      </c>
    </row>
    <row r="48" spans="1:6" s="105" customFormat="1" ht="42">
      <c r="A48" s="230">
        <v>39</v>
      </c>
      <c r="B48" s="231" t="s">
        <v>494</v>
      </c>
      <c r="C48" s="231">
        <v>239720</v>
      </c>
      <c r="D48" s="232" t="s">
        <v>507</v>
      </c>
      <c r="E48" s="233">
        <v>1010</v>
      </c>
      <c r="F48" s="234" t="s">
        <v>779</v>
      </c>
    </row>
    <row r="49" spans="1:6" s="105" customFormat="1" ht="42">
      <c r="A49" s="230">
        <v>40</v>
      </c>
      <c r="B49" s="231" t="s">
        <v>494</v>
      </c>
      <c r="C49" s="231">
        <v>239771</v>
      </c>
      <c r="D49" s="232" t="s">
        <v>508</v>
      </c>
      <c r="E49" s="233">
        <v>9030</v>
      </c>
      <c r="F49" s="234" t="s">
        <v>779</v>
      </c>
    </row>
    <row r="50" spans="1:6" s="105" customFormat="1" ht="42">
      <c r="A50" s="230">
        <v>41</v>
      </c>
      <c r="B50" s="231" t="s">
        <v>494</v>
      </c>
      <c r="C50" s="231">
        <v>239847</v>
      </c>
      <c r="D50" s="232" t="s">
        <v>504</v>
      </c>
      <c r="E50" s="233">
        <v>8500</v>
      </c>
      <c r="F50" s="234" t="s">
        <v>779</v>
      </c>
    </row>
    <row r="51" spans="1:6" s="105" customFormat="1" ht="42">
      <c r="A51" s="230">
        <v>42</v>
      </c>
      <c r="B51" s="231" t="s">
        <v>494</v>
      </c>
      <c r="C51" s="231">
        <v>240053</v>
      </c>
      <c r="D51" s="232" t="s">
        <v>509</v>
      </c>
      <c r="E51" s="233">
        <v>7200</v>
      </c>
      <c r="F51" s="234" t="s">
        <v>779</v>
      </c>
    </row>
    <row r="52" spans="1:6" s="105" customFormat="1" ht="42">
      <c r="A52" s="230">
        <v>43</v>
      </c>
      <c r="B52" s="231" t="s">
        <v>494</v>
      </c>
      <c r="C52" s="231">
        <v>240053</v>
      </c>
      <c r="D52" s="232" t="s">
        <v>510</v>
      </c>
      <c r="E52" s="233">
        <v>31450</v>
      </c>
      <c r="F52" s="234" t="s">
        <v>779</v>
      </c>
    </row>
    <row r="53" spans="1:6" s="105" customFormat="1" ht="42">
      <c r="A53" s="230">
        <v>44</v>
      </c>
      <c r="B53" s="231" t="s">
        <v>494</v>
      </c>
      <c r="C53" s="231">
        <v>240053</v>
      </c>
      <c r="D53" s="232" t="s">
        <v>511</v>
      </c>
      <c r="E53" s="233">
        <v>6250</v>
      </c>
      <c r="F53" s="234" t="s">
        <v>779</v>
      </c>
    </row>
    <row r="54" spans="1:6" s="105" customFormat="1" ht="42">
      <c r="A54" s="230">
        <v>45</v>
      </c>
      <c r="B54" s="231" t="s">
        <v>494</v>
      </c>
      <c r="C54" s="231">
        <v>240053</v>
      </c>
      <c r="D54" s="232" t="s">
        <v>512</v>
      </c>
      <c r="E54" s="233">
        <v>15000</v>
      </c>
      <c r="F54" s="234" t="s">
        <v>779</v>
      </c>
    </row>
    <row r="55" spans="1:6" s="105" customFormat="1">
      <c r="A55" s="230">
        <v>46</v>
      </c>
      <c r="B55" s="231" t="s">
        <v>494</v>
      </c>
      <c r="C55" s="231">
        <v>240053</v>
      </c>
      <c r="D55" s="232" t="s">
        <v>513</v>
      </c>
      <c r="E55" s="233">
        <v>11050</v>
      </c>
      <c r="F55" s="231" t="s">
        <v>760</v>
      </c>
    </row>
    <row r="56" spans="1:6" s="105" customFormat="1" ht="42">
      <c r="A56" s="230">
        <v>47</v>
      </c>
      <c r="B56" s="231" t="s">
        <v>494</v>
      </c>
      <c r="C56" s="231">
        <v>240274</v>
      </c>
      <c r="D56" s="232" t="s">
        <v>506</v>
      </c>
      <c r="E56" s="233">
        <v>9998</v>
      </c>
      <c r="F56" s="234" t="s">
        <v>779</v>
      </c>
    </row>
    <row r="57" spans="1:6" s="105" customFormat="1">
      <c r="A57" s="230">
        <v>48</v>
      </c>
      <c r="B57" s="231" t="s">
        <v>494</v>
      </c>
      <c r="C57" s="231">
        <v>240274</v>
      </c>
      <c r="D57" s="232" t="s">
        <v>506</v>
      </c>
      <c r="E57" s="233">
        <v>7805</v>
      </c>
      <c r="F57" s="231" t="s">
        <v>760</v>
      </c>
    </row>
    <row r="58" spans="1:6" s="105" customFormat="1">
      <c r="A58" s="230">
        <v>49</v>
      </c>
      <c r="B58" s="231" t="s">
        <v>494</v>
      </c>
      <c r="C58" s="231">
        <v>240274</v>
      </c>
      <c r="D58" s="232" t="s">
        <v>514</v>
      </c>
      <c r="E58" s="233">
        <v>7690</v>
      </c>
      <c r="F58" s="231" t="s">
        <v>760</v>
      </c>
    </row>
    <row r="59" spans="1:6" s="105" customFormat="1">
      <c r="A59" s="230">
        <v>50</v>
      </c>
      <c r="B59" s="231" t="s">
        <v>494</v>
      </c>
      <c r="C59" s="231">
        <v>240274</v>
      </c>
      <c r="D59" s="232" t="s">
        <v>506</v>
      </c>
      <c r="E59" s="233">
        <v>12250</v>
      </c>
      <c r="F59" s="231" t="s">
        <v>760</v>
      </c>
    </row>
    <row r="60" spans="1:6" s="105" customFormat="1" ht="42">
      <c r="A60" s="230">
        <v>51</v>
      </c>
      <c r="B60" s="231" t="s">
        <v>494</v>
      </c>
      <c r="C60" s="231">
        <v>240274</v>
      </c>
      <c r="D60" s="232" t="s">
        <v>515</v>
      </c>
      <c r="E60" s="233">
        <v>15000</v>
      </c>
      <c r="F60" s="234" t="s">
        <v>779</v>
      </c>
    </row>
    <row r="61" spans="1:6" s="105" customFormat="1" ht="42">
      <c r="A61" s="230">
        <v>52</v>
      </c>
      <c r="B61" s="231" t="s">
        <v>494</v>
      </c>
      <c r="C61" s="231">
        <v>240324</v>
      </c>
      <c r="D61" s="232" t="s">
        <v>516</v>
      </c>
      <c r="E61" s="233">
        <v>9950</v>
      </c>
      <c r="F61" s="234" t="s">
        <v>779</v>
      </c>
    </row>
    <row r="62" spans="1:6" s="105" customFormat="1">
      <c r="A62" s="230">
        <v>53</v>
      </c>
      <c r="B62" s="231" t="s">
        <v>494</v>
      </c>
      <c r="C62" s="231">
        <v>240324</v>
      </c>
      <c r="D62" s="232" t="s">
        <v>517</v>
      </c>
      <c r="E62" s="233">
        <v>1600</v>
      </c>
      <c r="F62" s="231" t="s">
        <v>760</v>
      </c>
    </row>
    <row r="63" spans="1:6" s="105" customFormat="1">
      <c r="A63" s="230">
        <v>54</v>
      </c>
      <c r="B63" s="231" t="s">
        <v>494</v>
      </c>
      <c r="C63" s="231">
        <v>240470</v>
      </c>
      <c r="D63" s="232" t="s">
        <v>518</v>
      </c>
      <c r="E63" s="233">
        <v>7650</v>
      </c>
      <c r="F63" s="234" t="s">
        <v>760</v>
      </c>
    </row>
    <row r="64" spans="1:6" s="105" customFormat="1">
      <c r="A64" s="230">
        <v>55</v>
      </c>
      <c r="B64" s="231" t="s">
        <v>494</v>
      </c>
      <c r="C64" s="231">
        <v>240508</v>
      </c>
      <c r="D64" s="232" t="s">
        <v>519</v>
      </c>
      <c r="E64" s="233">
        <v>13964</v>
      </c>
      <c r="F64" s="231" t="s">
        <v>760</v>
      </c>
    </row>
    <row r="65" spans="1:6" s="105" customFormat="1" ht="42">
      <c r="A65" s="230">
        <v>56</v>
      </c>
      <c r="B65" s="231" t="s">
        <v>520</v>
      </c>
      <c r="C65" s="231">
        <v>239625</v>
      </c>
      <c r="D65" s="232" t="s">
        <v>521</v>
      </c>
      <c r="E65" s="233">
        <v>9200</v>
      </c>
      <c r="F65" s="234" t="s">
        <v>779</v>
      </c>
    </row>
    <row r="66" spans="1:6" s="105" customFormat="1" ht="42">
      <c r="A66" s="230">
        <v>57</v>
      </c>
      <c r="B66" s="231" t="s">
        <v>520</v>
      </c>
      <c r="C66" s="231">
        <v>239847</v>
      </c>
      <c r="D66" s="232" t="s">
        <v>522</v>
      </c>
      <c r="E66" s="233">
        <v>4950</v>
      </c>
      <c r="F66" s="234" t="s">
        <v>779</v>
      </c>
    </row>
    <row r="67" spans="1:6" s="105" customFormat="1" ht="42">
      <c r="A67" s="230">
        <v>58</v>
      </c>
      <c r="B67" s="231" t="s">
        <v>520</v>
      </c>
      <c r="C67" s="231">
        <v>240249</v>
      </c>
      <c r="D67" s="232" t="s">
        <v>523</v>
      </c>
      <c r="E67" s="233">
        <v>7200</v>
      </c>
      <c r="F67" s="234" t="s">
        <v>779</v>
      </c>
    </row>
    <row r="68" spans="1:6" s="105" customFormat="1" ht="42">
      <c r="A68" s="230">
        <v>59</v>
      </c>
      <c r="B68" s="231" t="s">
        <v>520</v>
      </c>
      <c r="C68" s="231">
        <v>240281</v>
      </c>
      <c r="D68" s="232" t="s">
        <v>524</v>
      </c>
      <c r="E68" s="233">
        <v>83500</v>
      </c>
      <c r="F68" s="234" t="s">
        <v>779</v>
      </c>
    </row>
    <row r="69" spans="1:6" s="105" customFormat="1">
      <c r="A69" s="236">
        <v>60</v>
      </c>
      <c r="B69" s="237" t="s">
        <v>525</v>
      </c>
      <c r="C69" s="237">
        <v>240577</v>
      </c>
      <c r="D69" s="238" t="s">
        <v>526</v>
      </c>
      <c r="E69" s="239">
        <v>244100</v>
      </c>
      <c r="F69" s="235" t="s">
        <v>760</v>
      </c>
    </row>
    <row r="70" spans="1:6" ht="21.75" thickBot="1">
      <c r="A70" s="459" t="s">
        <v>1</v>
      </c>
      <c r="B70" s="460"/>
      <c r="C70" s="460"/>
      <c r="D70" s="461"/>
      <c r="E70" s="113">
        <f>SUM(E10:E69)</f>
        <v>1642184</v>
      </c>
    </row>
    <row r="71" spans="1:6" ht="21.75" thickTop="1">
      <c r="A71" s="462" t="s">
        <v>700</v>
      </c>
      <c r="B71" s="463"/>
      <c r="C71" s="463"/>
      <c r="D71" s="463"/>
      <c r="E71" s="464"/>
      <c r="F71" s="221"/>
    </row>
    <row r="72" spans="1:6">
      <c r="A72" s="230">
        <v>1</v>
      </c>
      <c r="B72" s="263" t="s">
        <v>456</v>
      </c>
      <c r="C72" s="231">
        <v>237623</v>
      </c>
      <c r="D72" s="232" t="s">
        <v>549</v>
      </c>
      <c r="E72" s="264">
        <v>12076</v>
      </c>
      <c r="F72" s="265" t="s">
        <v>760</v>
      </c>
    </row>
    <row r="73" spans="1:6">
      <c r="A73" s="230">
        <v>2</v>
      </c>
      <c r="B73" s="263" t="s">
        <v>456</v>
      </c>
      <c r="C73" s="231">
        <v>237678</v>
      </c>
      <c r="D73" s="232" t="s">
        <v>550</v>
      </c>
      <c r="E73" s="233">
        <v>99105</v>
      </c>
      <c r="F73" s="262" t="s">
        <v>778</v>
      </c>
    </row>
    <row r="74" spans="1:6">
      <c r="A74" s="230">
        <v>3</v>
      </c>
      <c r="B74" s="263" t="s">
        <v>456</v>
      </c>
      <c r="C74" s="231">
        <v>237678</v>
      </c>
      <c r="D74" s="232" t="s">
        <v>551</v>
      </c>
      <c r="E74" s="233">
        <v>23494.13</v>
      </c>
      <c r="F74" s="262" t="s">
        <v>778</v>
      </c>
    </row>
    <row r="75" spans="1:6">
      <c r="A75" s="230">
        <v>4</v>
      </c>
      <c r="B75" s="263" t="s">
        <v>456</v>
      </c>
      <c r="C75" s="231">
        <v>237679</v>
      </c>
      <c r="D75" s="232" t="s">
        <v>550</v>
      </c>
      <c r="E75" s="233">
        <v>7763.92</v>
      </c>
      <c r="F75" s="262" t="s">
        <v>778</v>
      </c>
    </row>
    <row r="76" spans="1:6">
      <c r="A76" s="230">
        <v>5</v>
      </c>
      <c r="B76" s="263" t="s">
        <v>456</v>
      </c>
      <c r="C76" s="231">
        <v>237936</v>
      </c>
      <c r="D76" s="232" t="s">
        <v>552</v>
      </c>
      <c r="E76" s="233">
        <v>3129.75</v>
      </c>
      <c r="F76" s="262" t="s">
        <v>778</v>
      </c>
    </row>
    <row r="77" spans="1:6">
      <c r="A77" s="230">
        <v>6</v>
      </c>
      <c r="B77" s="263" t="s">
        <v>456</v>
      </c>
      <c r="C77" s="231">
        <v>237991</v>
      </c>
      <c r="D77" s="232" t="s">
        <v>553</v>
      </c>
      <c r="E77" s="233">
        <v>34978.300000000003</v>
      </c>
      <c r="F77" s="262" t="s">
        <v>778</v>
      </c>
    </row>
    <row r="78" spans="1:6">
      <c r="A78" s="230">
        <v>7</v>
      </c>
      <c r="B78" s="263" t="s">
        <v>456</v>
      </c>
      <c r="C78" s="231">
        <v>237999</v>
      </c>
      <c r="D78" s="232" t="s">
        <v>554</v>
      </c>
      <c r="E78" s="233">
        <v>9844</v>
      </c>
      <c r="F78" s="262" t="s">
        <v>778</v>
      </c>
    </row>
    <row r="79" spans="1:6">
      <c r="A79" s="230">
        <v>8</v>
      </c>
      <c r="B79" s="263" t="s">
        <v>456</v>
      </c>
      <c r="C79" s="231">
        <v>238127</v>
      </c>
      <c r="D79" s="232" t="s">
        <v>555</v>
      </c>
      <c r="E79" s="233">
        <v>2889</v>
      </c>
      <c r="F79" s="262" t="s">
        <v>778</v>
      </c>
    </row>
    <row r="80" spans="1:6">
      <c r="A80" s="230">
        <v>9</v>
      </c>
      <c r="B80" s="263" t="s">
        <v>456</v>
      </c>
      <c r="C80" s="231">
        <v>238205</v>
      </c>
      <c r="D80" s="232" t="s">
        <v>556</v>
      </c>
      <c r="E80" s="233">
        <v>765</v>
      </c>
      <c r="F80" s="262" t="s">
        <v>778</v>
      </c>
    </row>
    <row r="81" spans="1:6">
      <c r="A81" s="230">
        <v>10</v>
      </c>
      <c r="B81" s="263" t="s">
        <v>456</v>
      </c>
      <c r="C81" s="231">
        <v>240466</v>
      </c>
      <c r="D81" s="232" t="s">
        <v>557</v>
      </c>
      <c r="E81" s="233">
        <v>498000</v>
      </c>
      <c r="F81" s="262" t="s">
        <v>778</v>
      </c>
    </row>
    <row r="82" spans="1:6">
      <c r="A82" s="230">
        <v>11</v>
      </c>
      <c r="B82" s="263" t="s">
        <v>456</v>
      </c>
      <c r="C82" s="231">
        <v>240497</v>
      </c>
      <c r="D82" s="232" t="s">
        <v>558</v>
      </c>
      <c r="E82" s="233">
        <v>9330</v>
      </c>
      <c r="F82" s="262" t="s">
        <v>778</v>
      </c>
    </row>
    <row r="83" spans="1:6">
      <c r="A83" s="266">
        <v>12</v>
      </c>
      <c r="B83" s="267" t="s">
        <v>456</v>
      </c>
      <c r="C83" s="235">
        <v>240585</v>
      </c>
      <c r="D83" s="268" t="s">
        <v>559</v>
      </c>
      <c r="E83" s="233">
        <v>14871</v>
      </c>
      <c r="F83" s="262" t="s">
        <v>778</v>
      </c>
    </row>
    <row r="84" spans="1:6" ht="21.75" thickBot="1">
      <c r="A84" s="456" t="s">
        <v>1</v>
      </c>
      <c r="B84" s="457"/>
      <c r="C84" s="457"/>
      <c r="D84" s="458"/>
      <c r="E84" s="113">
        <v>716246.10000000009</v>
      </c>
      <c r="F84" s="301"/>
    </row>
    <row r="85" spans="1:6" ht="21.75" thickTop="1">
      <c r="A85" s="462" t="s">
        <v>701</v>
      </c>
      <c r="B85" s="463"/>
      <c r="C85" s="463"/>
      <c r="D85" s="463"/>
      <c r="E85" s="464"/>
      <c r="F85" s="259"/>
    </row>
    <row r="86" spans="1:6">
      <c r="A86" s="106">
        <v>1</v>
      </c>
      <c r="B86" s="1" t="s">
        <v>577</v>
      </c>
      <c r="C86" s="107" t="s">
        <v>560</v>
      </c>
      <c r="D86" s="108" t="s">
        <v>575</v>
      </c>
      <c r="E86" s="304">
        <v>340977</v>
      </c>
      <c r="F86" s="263" t="s">
        <v>760</v>
      </c>
    </row>
    <row r="87" spans="1:6">
      <c r="A87" s="106">
        <v>2</v>
      </c>
      <c r="B87" s="1" t="s">
        <v>577</v>
      </c>
      <c r="C87" s="107">
        <v>239125</v>
      </c>
      <c r="D87" s="108" t="s">
        <v>561</v>
      </c>
      <c r="E87" s="109">
        <v>13470</v>
      </c>
      <c r="F87" s="263" t="s">
        <v>760</v>
      </c>
    </row>
    <row r="88" spans="1:6">
      <c r="A88" s="106">
        <v>3</v>
      </c>
      <c r="B88" s="1" t="s">
        <v>577</v>
      </c>
      <c r="C88" s="107">
        <v>239503</v>
      </c>
      <c r="D88" s="108" t="s">
        <v>562</v>
      </c>
      <c r="E88" s="109">
        <v>8872</v>
      </c>
      <c r="F88" s="263" t="s">
        <v>760</v>
      </c>
    </row>
    <row r="89" spans="1:6">
      <c r="A89" s="106">
        <v>4</v>
      </c>
      <c r="B89" s="1" t="s">
        <v>577</v>
      </c>
      <c r="C89" s="107">
        <v>240211</v>
      </c>
      <c r="D89" s="108" t="s">
        <v>563</v>
      </c>
      <c r="E89" s="109">
        <v>3000</v>
      </c>
      <c r="F89" s="263" t="s">
        <v>760</v>
      </c>
    </row>
    <row r="90" spans="1:6">
      <c r="A90" s="106">
        <v>5</v>
      </c>
      <c r="B90" s="1" t="s">
        <v>577</v>
      </c>
      <c r="C90" s="107">
        <v>240211</v>
      </c>
      <c r="D90" s="108" t="s">
        <v>564</v>
      </c>
      <c r="E90" s="109">
        <v>3000</v>
      </c>
      <c r="F90" s="263" t="s">
        <v>760</v>
      </c>
    </row>
    <row r="91" spans="1:6">
      <c r="A91" s="106">
        <v>6</v>
      </c>
      <c r="B91" s="1" t="s">
        <v>577</v>
      </c>
      <c r="C91" s="107">
        <v>240420</v>
      </c>
      <c r="D91" s="108" t="s">
        <v>565</v>
      </c>
      <c r="E91" s="109">
        <v>184250</v>
      </c>
      <c r="F91" s="263" t="s">
        <v>760</v>
      </c>
    </row>
    <row r="92" spans="1:6">
      <c r="A92" s="106">
        <v>7</v>
      </c>
      <c r="B92" s="1" t="s">
        <v>577</v>
      </c>
      <c r="C92" s="107">
        <v>240526</v>
      </c>
      <c r="D92" s="108" t="s">
        <v>566</v>
      </c>
      <c r="E92" s="109">
        <v>166500</v>
      </c>
      <c r="F92" s="263" t="s">
        <v>760</v>
      </c>
    </row>
    <row r="93" spans="1:6">
      <c r="A93" s="106">
        <v>8</v>
      </c>
      <c r="B93" s="1" t="s">
        <v>577</v>
      </c>
      <c r="C93" s="107">
        <v>240534</v>
      </c>
      <c r="D93" s="108" t="s">
        <v>566</v>
      </c>
      <c r="E93" s="109">
        <v>453500</v>
      </c>
      <c r="F93" s="263" t="s">
        <v>760</v>
      </c>
    </row>
    <row r="94" spans="1:6">
      <c r="A94" s="106">
        <v>9</v>
      </c>
      <c r="B94" s="1" t="s">
        <v>577</v>
      </c>
      <c r="C94" s="107">
        <v>240541</v>
      </c>
      <c r="D94" s="108" t="s">
        <v>567</v>
      </c>
      <c r="E94" s="109">
        <v>35000</v>
      </c>
      <c r="F94" s="263" t="s">
        <v>760</v>
      </c>
    </row>
    <row r="95" spans="1:6">
      <c r="A95" s="106">
        <v>10</v>
      </c>
      <c r="B95" s="1" t="s">
        <v>577</v>
      </c>
      <c r="C95" s="107">
        <v>240548</v>
      </c>
      <c r="D95" s="108" t="s">
        <v>566</v>
      </c>
      <c r="E95" s="109">
        <v>242000</v>
      </c>
      <c r="F95" s="263" t="s">
        <v>760</v>
      </c>
    </row>
    <row r="96" spans="1:6">
      <c r="A96" s="230">
        <v>11</v>
      </c>
      <c r="B96" s="263" t="s">
        <v>577</v>
      </c>
      <c r="C96" s="231">
        <v>240582</v>
      </c>
      <c r="D96" s="232" t="s">
        <v>568</v>
      </c>
      <c r="E96" s="233">
        <v>245000</v>
      </c>
      <c r="F96" s="263" t="s">
        <v>760</v>
      </c>
    </row>
    <row r="97" spans="1:8">
      <c r="A97" s="110">
        <v>12</v>
      </c>
      <c r="B97" s="5" t="s">
        <v>577</v>
      </c>
      <c r="C97" s="111">
        <v>240591</v>
      </c>
      <c r="D97" s="112" t="s">
        <v>569</v>
      </c>
      <c r="E97" s="104">
        <v>89000</v>
      </c>
      <c r="F97" s="303" t="s">
        <v>760</v>
      </c>
    </row>
    <row r="98" spans="1:8" ht="21.75" thickBot="1">
      <c r="A98" s="456" t="s">
        <v>1</v>
      </c>
      <c r="B98" s="457"/>
      <c r="C98" s="457"/>
      <c r="D98" s="458"/>
      <c r="E98" s="113">
        <v>1784569</v>
      </c>
      <c r="F98" s="260"/>
    </row>
    <row r="99" spans="1:8" ht="21.75" thickTop="1">
      <c r="A99" s="462" t="s">
        <v>699</v>
      </c>
      <c r="B99" s="463"/>
      <c r="C99" s="463"/>
      <c r="D99" s="463"/>
      <c r="E99" s="463"/>
      <c r="F99" s="261"/>
    </row>
    <row r="100" spans="1:8">
      <c r="A100" s="106">
        <v>1</v>
      </c>
      <c r="B100" s="114" t="s">
        <v>576</v>
      </c>
      <c r="C100" s="107">
        <v>237525</v>
      </c>
      <c r="D100" s="108" t="s">
        <v>527</v>
      </c>
      <c r="E100" s="109">
        <v>9400</v>
      </c>
      <c r="F100" s="303" t="s">
        <v>760</v>
      </c>
    </row>
    <row r="101" spans="1:8">
      <c r="A101" s="106">
        <v>2</v>
      </c>
      <c r="B101" s="1" t="s">
        <v>576</v>
      </c>
      <c r="C101" s="107">
        <v>237532</v>
      </c>
      <c r="D101" s="108" t="s">
        <v>528</v>
      </c>
      <c r="E101" s="109">
        <v>3680</v>
      </c>
      <c r="F101" s="262" t="s">
        <v>778</v>
      </c>
      <c r="H101" s="94" t="s">
        <v>761</v>
      </c>
    </row>
    <row r="102" spans="1:8">
      <c r="A102" s="106">
        <v>3</v>
      </c>
      <c r="B102" s="1" t="s">
        <v>576</v>
      </c>
      <c r="C102" s="107">
        <v>237587</v>
      </c>
      <c r="D102" s="108" t="s">
        <v>529</v>
      </c>
      <c r="E102" s="109">
        <v>8100</v>
      </c>
      <c r="F102" s="303" t="s">
        <v>760</v>
      </c>
    </row>
    <row r="103" spans="1:8">
      <c r="A103" s="106">
        <v>4</v>
      </c>
      <c r="B103" s="1" t="s">
        <v>576</v>
      </c>
      <c r="C103" s="107">
        <v>237587</v>
      </c>
      <c r="D103" s="108" t="s">
        <v>529</v>
      </c>
      <c r="E103" s="109">
        <v>2400</v>
      </c>
      <c r="F103" s="303" t="s">
        <v>760</v>
      </c>
    </row>
    <row r="104" spans="1:8">
      <c r="A104" s="106">
        <v>5</v>
      </c>
      <c r="B104" s="1" t="s">
        <v>576</v>
      </c>
      <c r="C104" s="107">
        <v>237587</v>
      </c>
      <c r="D104" s="108" t="s">
        <v>529</v>
      </c>
      <c r="E104" s="109">
        <v>3050</v>
      </c>
      <c r="F104" s="303" t="s">
        <v>760</v>
      </c>
    </row>
    <row r="105" spans="1:8">
      <c r="A105" s="106">
        <v>6</v>
      </c>
      <c r="B105" s="1" t="s">
        <v>576</v>
      </c>
      <c r="C105" s="107">
        <v>237615</v>
      </c>
      <c r="D105" s="108" t="s">
        <v>527</v>
      </c>
      <c r="E105" s="109">
        <v>1450</v>
      </c>
      <c r="F105" s="303" t="s">
        <v>760</v>
      </c>
    </row>
    <row r="106" spans="1:8">
      <c r="A106" s="106">
        <v>7</v>
      </c>
      <c r="B106" s="1" t="s">
        <v>576</v>
      </c>
      <c r="C106" s="107">
        <v>237615</v>
      </c>
      <c r="D106" s="108" t="s">
        <v>527</v>
      </c>
      <c r="E106" s="109">
        <v>1050</v>
      </c>
      <c r="F106" s="303" t="s">
        <v>760</v>
      </c>
    </row>
    <row r="107" spans="1:8">
      <c r="A107" s="106">
        <v>8</v>
      </c>
      <c r="B107" s="1" t="s">
        <v>576</v>
      </c>
      <c r="C107" s="107">
        <v>237623</v>
      </c>
      <c r="D107" s="108" t="s">
        <v>527</v>
      </c>
      <c r="E107" s="109">
        <v>1971</v>
      </c>
      <c r="F107" s="303" t="s">
        <v>760</v>
      </c>
    </row>
    <row r="108" spans="1:8">
      <c r="A108" s="106">
        <v>9</v>
      </c>
      <c r="B108" s="1" t="s">
        <v>576</v>
      </c>
      <c r="C108" s="107">
        <v>237658</v>
      </c>
      <c r="D108" s="108" t="s">
        <v>530</v>
      </c>
      <c r="E108" s="109">
        <v>535</v>
      </c>
      <c r="F108" s="262" t="s">
        <v>778</v>
      </c>
    </row>
    <row r="109" spans="1:8">
      <c r="A109" s="106">
        <v>10</v>
      </c>
      <c r="B109" s="1" t="s">
        <v>576</v>
      </c>
      <c r="C109" s="107">
        <v>237658</v>
      </c>
      <c r="D109" s="108" t="s">
        <v>527</v>
      </c>
      <c r="E109" s="109">
        <v>5400</v>
      </c>
      <c r="F109" s="303" t="s">
        <v>760</v>
      </c>
    </row>
    <row r="110" spans="1:8">
      <c r="A110" s="106">
        <v>11</v>
      </c>
      <c r="B110" s="1" t="s">
        <v>576</v>
      </c>
      <c r="C110" s="107">
        <v>237666</v>
      </c>
      <c r="D110" s="108" t="s">
        <v>527</v>
      </c>
      <c r="E110" s="109">
        <v>2050</v>
      </c>
      <c r="F110" s="303" t="s">
        <v>760</v>
      </c>
    </row>
    <row r="111" spans="1:8">
      <c r="A111" s="106">
        <v>12</v>
      </c>
      <c r="B111" s="1" t="s">
        <v>576</v>
      </c>
      <c r="C111" s="107">
        <v>238030</v>
      </c>
      <c r="D111" s="108" t="s">
        <v>527</v>
      </c>
      <c r="E111" s="109">
        <v>2950</v>
      </c>
      <c r="F111" s="303" t="s">
        <v>760</v>
      </c>
    </row>
    <row r="112" spans="1:8">
      <c r="A112" s="106">
        <v>13</v>
      </c>
      <c r="B112" s="1" t="s">
        <v>576</v>
      </c>
      <c r="C112" s="107">
        <v>238287</v>
      </c>
      <c r="D112" s="108" t="s">
        <v>531</v>
      </c>
      <c r="E112" s="109">
        <v>100000</v>
      </c>
      <c r="F112" s="262" t="s">
        <v>778</v>
      </c>
    </row>
    <row r="113" spans="1:6">
      <c r="A113" s="106">
        <v>14</v>
      </c>
      <c r="B113" s="1" t="s">
        <v>576</v>
      </c>
      <c r="C113" s="107">
        <v>238390</v>
      </c>
      <c r="D113" s="108" t="s">
        <v>532</v>
      </c>
      <c r="E113" s="109">
        <v>1850</v>
      </c>
      <c r="F113" s="303" t="s">
        <v>760</v>
      </c>
    </row>
    <row r="114" spans="1:6">
      <c r="A114" s="106">
        <v>15</v>
      </c>
      <c r="B114" s="1" t="s">
        <v>576</v>
      </c>
      <c r="C114" s="107">
        <v>238596</v>
      </c>
      <c r="D114" s="108" t="s">
        <v>529</v>
      </c>
      <c r="E114" s="109">
        <v>7650</v>
      </c>
      <c r="F114" s="1" t="s">
        <v>754</v>
      </c>
    </row>
    <row r="115" spans="1:6">
      <c r="A115" s="106">
        <v>16</v>
      </c>
      <c r="B115" s="1" t="s">
        <v>576</v>
      </c>
      <c r="C115" s="107">
        <v>238631</v>
      </c>
      <c r="D115" s="108" t="s">
        <v>533</v>
      </c>
      <c r="E115" s="109">
        <v>1150</v>
      </c>
      <c r="F115" s="262" t="s">
        <v>778</v>
      </c>
    </row>
    <row r="116" spans="1:6">
      <c r="A116" s="106">
        <v>17</v>
      </c>
      <c r="B116" s="1" t="s">
        <v>576</v>
      </c>
      <c r="C116" s="107">
        <v>238688</v>
      </c>
      <c r="D116" s="108" t="s">
        <v>534</v>
      </c>
      <c r="E116" s="109">
        <v>1996</v>
      </c>
      <c r="F116" s="262" t="s">
        <v>778</v>
      </c>
    </row>
    <row r="117" spans="1:6">
      <c r="A117" s="106">
        <v>18</v>
      </c>
      <c r="B117" s="1" t="s">
        <v>576</v>
      </c>
      <c r="C117" s="107">
        <v>238776</v>
      </c>
      <c r="D117" s="108" t="s">
        <v>535</v>
      </c>
      <c r="E117" s="109">
        <v>2375</v>
      </c>
      <c r="F117" s="262" t="s">
        <v>778</v>
      </c>
    </row>
    <row r="118" spans="1:6">
      <c r="A118" s="106">
        <v>19</v>
      </c>
      <c r="B118" s="1" t="s">
        <v>576</v>
      </c>
      <c r="C118" s="107">
        <v>238811</v>
      </c>
      <c r="D118" s="108" t="s">
        <v>536</v>
      </c>
      <c r="E118" s="109">
        <v>5359.5</v>
      </c>
      <c r="F118" s="303" t="s">
        <v>760</v>
      </c>
    </row>
    <row r="119" spans="1:6">
      <c r="A119" s="106">
        <v>20</v>
      </c>
      <c r="B119" s="1" t="s">
        <v>576</v>
      </c>
      <c r="C119" s="107">
        <v>239013</v>
      </c>
      <c r="D119" s="108" t="s">
        <v>536</v>
      </c>
      <c r="E119" s="109">
        <v>31330.5</v>
      </c>
      <c r="F119" s="303" t="s">
        <v>760</v>
      </c>
    </row>
    <row r="120" spans="1:6">
      <c r="A120" s="106">
        <v>21</v>
      </c>
      <c r="B120" s="1" t="s">
        <v>576</v>
      </c>
      <c r="C120" s="107">
        <v>239020</v>
      </c>
      <c r="D120" s="108" t="s">
        <v>536</v>
      </c>
      <c r="E120" s="109">
        <v>3625</v>
      </c>
      <c r="F120" s="303" t="s">
        <v>760</v>
      </c>
    </row>
    <row r="121" spans="1:6">
      <c r="A121" s="106">
        <v>22</v>
      </c>
      <c r="B121" s="1" t="s">
        <v>576</v>
      </c>
      <c r="C121" s="107">
        <v>239052</v>
      </c>
      <c r="D121" s="108" t="s">
        <v>537</v>
      </c>
      <c r="E121" s="109">
        <v>550</v>
      </c>
      <c r="F121" s="262" t="s">
        <v>778</v>
      </c>
    </row>
    <row r="122" spans="1:6">
      <c r="A122" s="106">
        <v>23</v>
      </c>
      <c r="B122" s="1" t="s">
        <v>576</v>
      </c>
      <c r="C122" s="107">
        <v>239114</v>
      </c>
      <c r="D122" s="108" t="s">
        <v>538</v>
      </c>
      <c r="E122" s="109">
        <v>2799</v>
      </c>
      <c r="F122" s="262" t="s">
        <v>778</v>
      </c>
    </row>
    <row r="123" spans="1:6">
      <c r="A123" s="106">
        <v>24</v>
      </c>
      <c r="B123" s="1" t="s">
        <v>576</v>
      </c>
      <c r="C123" s="107">
        <v>239115</v>
      </c>
      <c r="D123" s="108" t="s">
        <v>539</v>
      </c>
      <c r="E123" s="109">
        <v>54000</v>
      </c>
      <c r="F123" s="262" t="s">
        <v>778</v>
      </c>
    </row>
    <row r="124" spans="1:6">
      <c r="A124" s="106">
        <v>25</v>
      </c>
      <c r="B124" s="1" t="s">
        <v>576</v>
      </c>
      <c r="C124" s="107">
        <v>239123</v>
      </c>
      <c r="D124" s="108" t="s">
        <v>540</v>
      </c>
      <c r="E124" s="109">
        <v>2080</v>
      </c>
      <c r="F124" s="262" t="s">
        <v>778</v>
      </c>
    </row>
    <row r="125" spans="1:6">
      <c r="A125" s="106">
        <v>26</v>
      </c>
      <c r="B125" s="1" t="s">
        <v>576</v>
      </c>
      <c r="C125" s="107">
        <v>239123</v>
      </c>
      <c r="D125" s="108" t="s">
        <v>541</v>
      </c>
      <c r="E125" s="109">
        <v>1318</v>
      </c>
      <c r="F125" s="262" t="s">
        <v>778</v>
      </c>
    </row>
    <row r="126" spans="1:6">
      <c r="A126" s="106">
        <v>27</v>
      </c>
      <c r="B126" s="1" t="s">
        <v>576</v>
      </c>
      <c r="C126" s="107">
        <v>239123</v>
      </c>
      <c r="D126" s="108" t="s">
        <v>542</v>
      </c>
      <c r="E126" s="109">
        <v>381</v>
      </c>
      <c r="F126" s="262" t="s">
        <v>778</v>
      </c>
    </row>
    <row r="127" spans="1:6">
      <c r="A127" s="106">
        <v>28</v>
      </c>
      <c r="B127" s="1" t="s">
        <v>576</v>
      </c>
      <c r="C127" s="107">
        <v>239128</v>
      </c>
      <c r="D127" s="108" t="s">
        <v>527</v>
      </c>
      <c r="E127" s="109">
        <v>770</v>
      </c>
      <c r="F127" s="303" t="s">
        <v>760</v>
      </c>
    </row>
    <row r="128" spans="1:6">
      <c r="A128" s="106">
        <v>29</v>
      </c>
      <c r="B128" s="1" t="s">
        <v>576</v>
      </c>
      <c r="C128" s="107">
        <v>239136</v>
      </c>
      <c r="D128" s="108" t="s">
        <v>527</v>
      </c>
      <c r="E128" s="109">
        <v>3101</v>
      </c>
      <c r="F128" s="303" t="s">
        <v>760</v>
      </c>
    </row>
    <row r="129" spans="1:6">
      <c r="A129" s="106">
        <v>30</v>
      </c>
      <c r="B129" s="1" t="s">
        <v>576</v>
      </c>
      <c r="C129" s="107">
        <v>239137</v>
      </c>
      <c r="D129" s="108" t="s">
        <v>527</v>
      </c>
      <c r="E129" s="109">
        <v>2050</v>
      </c>
      <c r="F129" s="303" t="s">
        <v>760</v>
      </c>
    </row>
    <row r="130" spans="1:6">
      <c r="A130" s="101">
        <v>31</v>
      </c>
      <c r="B130" s="166" t="s">
        <v>576</v>
      </c>
      <c r="C130" s="102">
        <v>239143</v>
      </c>
      <c r="D130" s="103" t="s">
        <v>536</v>
      </c>
      <c r="E130" s="104">
        <v>16468.25</v>
      </c>
      <c r="F130" s="303" t="s">
        <v>760</v>
      </c>
    </row>
    <row r="131" spans="1:6">
      <c r="A131" s="106">
        <v>32</v>
      </c>
      <c r="B131" s="1" t="s">
        <v>576</v>
      </c>
      <c r="C131" s="107">
        <v>239752</v>
      </c>
      <c r="D131" s="108" t="s">
        <v>543</v>
      </c>
      <c r="E131" s="109">
        <v>514794</v>
      </c>
      <c r="F131" s="262" t="s">
        <v>778</v>
      </c>
    </row>
    <row r="132" spans="1:6">
      <c r="A132" s="106">
        <v>33</v>
      </c>
      <c r="B132" s="1" t="s">
        <v>576</v>
      </c>
      <c r="C132" s="107">
        <v>239783</v>
      </c>
      <c r="D132" s="108" t="s">
        <v>543</v>
      </c>
      <c r="E132" s="109">
        <v>10386</v>
      </c>
      <c r="F132" s="262" t="s">
        <v>778</v>
      </c>
    </row>
    <row r="133" spans="1:6">
      <c r="A133" s="106">
        <v>34</v>
      </c>
      <c r="B133" s="1" t="s">
        <v>576</v>
      </c>
      <c r="C133" s="107">
        <v>239783</v>
      </c>
      <c r="D133" s="108" t="s">
        <v>544</v>
      </c>
      <c r="E133" s="109">
        <v>223480</v>
      </c>
      <c r="F133" s="303" t="s">
        <v>760</v>
      </c>
    </row>
    <row r="134" spans="1:6">
      <c r="A134" s="106">
        <v>35</v>
      </c>
      <c r="B134" s="1" t="s">
        <v>576</v>
      </c>
      <c r="C134" s="107">
        <v>239864</v>
      </c>
      <c r="D134" s="108" t="s">
        <v>527</v>
      </c>
      <c r="E134" s="109">
        <v>23000</v>
      </c>
      <c r="F134" s="303" t="s">
        <v>760</v>
      </c>
    </row>
    <row r="135" spans="1:6">
      <c r="A135" s="106">
        <v>36</v>
      </c>
      <c r="B135" s="1" t="s">
        <v>576</v>
      </c>
      <c r="C135" s="107">
        <v>240029</v>
      </c>
      <c r="D135" s="108" t="s">
        <v>545</v>
      </c>
      <c r="E135" s="109">
        <v>20950</v>
      </c>
      <c r="F135" s="262" t="s">
        <v>778</v>
      </c>
    </row>
    <row r="136" spans="1:6">
      <c r="A136" s="106">
        <v>37</v>
      </c>
      <c r="B136" s="1" t="s">
        <v>576</v>
      </c>
      <c r="C136" s="107">
        <v>240234</v>
      </c>
      <c r="D136" s="108" t="s">
        <v>527</v>
      </c>
      <c r="E136" s="109">
        <v>6500</v>
      </c>
      <c r="F136" s="303" t="s">
        <v>760</v>
      </c>
    </row>
    <row r="137" spans="1:6">
      <c r="A137" s="106">
        <v>38</v>
      </c>
      <c r="B137" s="1" t="s">
        <v>576</v>
      </c>
      <c r="C137" s="107">
        <v>240234</v>
      </c>
      <c r="D137" s="108" t="s">
        <v>546</v>
      </c>
      <c r="E137" s="109">
        <v>27500</v>
      </c>
      <c r="F137" s="262" t="s">
        <v>778</v>
      </c>
    </row>
    <row r="138" spans="1:6">
      <c r="A138" s="106">
        <v>39</v>
      </c>
      <c r="B138" s="1" t="s">
        <v>576</v>
      </c>
      <c r="C138" s="107">
        <v>240330</v>
      </c>
      <c r="D138" s="108" t="s">
        <v>527</v>
      </c>
      <c r="E138" s="109">
        <v>12600</v>
      </c>
      <c r="F138" s="303" t="s">
        <v>760</v>
      </c>
    </row>
    <row r="139" spans="1:6">
      <c r="A139" s="106">
        <v>40</v>
      </c>
      <c r="B139" s="1" t="s">
        <v>576</v>
      </c>
      <c r="C139" s="107">
        <v>240534</v>
      </c>
      <c r="D139" s="108" t="s">
        <v>547</v>
      </c>
      <c r="E139" s="109">
        <v>350000</v>
      </c>
      <c r="F139" s="303" t="s">
        <v>760</v>
      </c>
    </row>
    <row r="140" spans="1:6">
      <c r="A140" s="106">
        <v>41</v>
      </c>
      <c r="B140" s="1" t="s">
        <v>576</v>
      </c>
      <c r="C140" s="107">
        <v>240532</v>
      </c>
      <c r="D140" s="108" t="s">
        <v>548</v>
      </c>
      <c r="E140" s="109">
        <v>54892.5</v>
      </c>
      <c r="F140" s="262" t="s">
        <v>778</v>
      </c>
    </row>
    <row r="141" spans="1:6">
      <c r="A141" s="110">
        <v>42</v>
      </c>
      <c r="B141" s="5" t="s">
        <v>576</v>
      </c>
      <c r="C141" s="111">
        <v>240532</v>
      </c>
      <c r="D141" s="112" t="s">
        <v>548</v>
      </c>
      <c r="E141" s="109">
        <v>27999.3</v>
      </c>
      <c r="F141" s="262" t="s">
        <v>778</v>
      </c>
    </row>
    <row r="142" spans="1:6" ht="21.75" thickBot="1">
      <c r="A142" s="456" t="s">
        <v>1</v>
      </c>
      <c r="B142" s="457"/>
      <c r="C142" s="457"/>
      <c r="D142" s="458"/>
      <c r="E142" s="113">
        <v>1552991.05</v>
      </c>
    </row>
    <row r="143" spans="1:6" ht="21.75" thickTop="1"/>
    <row r="144" spans="1:6">
      <c r="A144" s="2" t="s">
        <v>694</v>
      </c>
    </row>
    <row r="145" spans="1:3">
      <c r="A145" s="94" t="s">
        <v>695</v>
      </c>
      <c r="C145" s="170">
        <f>+E70</f>
        <v>1642184</v>
      </c>
    </row>
    <row r="146" spans="1:3">
      <c r="A146" s="94" t="s">
        <v>696</v>
      </c>
      <c r="C146" s="170">
        <f>+E84</f>
        <v>716246.10000000009</v>
      </c>
    </row>
    <row r="147" spans="1:3">
      <c r="A147" s="94" t="s">
        <v>697</v>
      </c>
      <c r="C147" s="170">
        <f>+E98</f>
        <v>1784569</v>
      </c>
    </row>
    <row r="148" spans="1:3">
      <c r="A148" s="94" t="s">
        <v>698</v>
      </c>
      <c r="C148" s="170">
        <f>+E142</f>
        <v>1552991.05</v>
      </c>
    </row>
    <row r="149" spans="1:3" ht="21.75" thickBot="1">
      <c r="B149" s="94" t="s">
        <v>1</v>
      </c>
      <c r="C149" s="171">
        <f>SUM(C145:C148)</f>
        <v>5695990.1500000004</v>
      </c>
    </row>
    <row r="150" spans="1:3" ht="21.75" thickTop="1"/>
  </sheetData>
  <mergeCells count="17">
    <mergeCell ref="F7:F8"/>
    <mergeCell ref="A6:E6"/>
    <mergeCell ref="A2:F2"/>
    <mergeCell ref="A3:F3"/>
    <mergeCell ref="A4:F4"/>
    <mergeCell ref="A98:D98"/>
    <mergeCell ref="A142:D142"/>
    <mergeCell ref="A84:D84"/>
    <mergeCell ref="A70:D70"/>
    <mergeCell ref="A99:E99"/>
    <mergeCell ref="A71:E71"/>
    <mergeCell ref="A85:E85"/>
    <mergeCell ref="A9:D9"/>
    <mergeCell ref="A7:A8"/>
    <mergeCell ref="B7:B8"/>
    <mergeCell ref="D7:D8"/>
    <mergeCell ref="E7:E8"/>
  </mergeCells>
  <printOptions horizontalCentered="1"/>
  <pageMargins left="0.55118110236220474" right="0.19685039370078741" top="0.55118110236220474" bottom="0.23622047244094491" header="0.39370078740157483" footer="0.31496062992125984"/>
  <pageSetup paperSize="9" scale="60" fitToHeight="5" orientation="portrait" r:id="rId1"/>
  <rowBreaks count="3" manualBreakCount="3">
    <brk id="38" max="5" man="1"/>
    <brk id="70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FB9A-C9DA-41E5-B3D0-BDCF4E510F2A}">
  <dimension ref="A1:AQ211"/>
  <sheetViews>
    <sheetView view="pageBreakPreview" topLeftCell="A88" zoomScale="89" zoomScaleNormal="100" zoomScaleSheetLayoutView="89" zoomScalePageLayoutView="66" workbookViewId="0">
      <selection activeCell="G12" sqref="G12"/>
    </sheetView>
  </sheetViews>
  <sheetFormatPr defaultColWidth="9.125" defaultRowHeight="21"/>
  <cols>
    <col min="1" max="1" width="6.75" style="7" customWidth="1"/>
    <col min="2" max="2" width="33" style="7" bestFit="1" customWidth="1"/>
    <col min="3" max="3" width="16.25" style="7" customWidth="1"/>
    <col min="4" max="4" width="41.25" style="7" bestFit="1" customWidth="1"/>
    <col min="5" max="5" width="12.375" style="7" customWidth="1"/>
    <col min="6" max="6" width="8.625" style="7" customWidth="1"/>
    <col min="7" max="7" width="11.25" style="7" bestFit="1" customWidth="1"/>
    <col min="8" max="8" width="17.75" style="7" customWidth="1"/>
    <col min="9" max="16384" width="9.125" style="7"/>
  </cols>
  <sheetData>
    <row r="1" spans="1:8">
      <c r="H1" s="8" t="s">
        <v>423</v>
      </c>
    </row>
    <row r="2" spans="1:8">
      <c r="A2" s="389" t="s">
        <v>0</v>
      </c>
      <c r="B2" s="389"/>
      <c r="C2" s="389"/>
      <c r="D2" s="389"/>
      <c r="E2" s="389"/>
      <c r="F2" s="389"/>
      <c r="G2" s="389"/>
    </row>
    <row r="3" spans="1:8">
      <c r="A3" s="389" t="s">
        <v>588</v>
      </c>
      <c r="B3" s="389"/>
      <c r="C3" s="389"/>
      <c r="D3" s="389"/>
      <c r="E3" s="389"/>
      <c r="F3" s="389"/>
      <c r="G3" s="389"/>
    </row>
    <row r="4" spans="1:8">
      <c r="A4" s="389" t="s">
        <v>3</v>
      </c>
      <c r="B4" s="389"/>
      <c r="C4" s="389"/>
      <c r="D4" s="389"/>
      <c r="E4" s="389"/>
      <c r="F4" s="389"/>
      <c r="G4" s="389"/>
    </row>
    <row r="5" spans="1:8" ht="19.5" customHeight="1">
      <c r="A5" s="390"/>
      <c r="B5" s="390"/>
      <c r="C5" s="390"/>
      <c r="D5" s="390"/>
      <c r="E5" s="390"/>
      <c r="F5" s="390"/>
      <c r="G5" s="390"/>
    </row>
    <row r="6" spans="1:8">
      <c r="A6" s="391" t="s">
        <v>705</v>
      </c>
      <c r="B6" s="391"/>
      <c r="C6" s="391"/>
      <c r="D6" s="391"/>
      <c r="E6" s="391"/>
      <c r="F6" s="391"/>
      <c r="G6" s="391"/>
    </row>
    <row r="7" spans="1:8">
      <c r="A7" s="225" t="s">
        <v>706</v>
      </c>
      <c r="B7" s="225"/>
      <c r="C7" s="225"/>
      <c r="D7" s="225"/>
      <c r="E7" s="225"/>
      <c r="F7" s="168"/>
      <c r="G7" s="168"/>
    </row>
    <row r="8" spans="1:8" ht="24" customHeight="1">
      <c r="A8" s="387" t="s">
        <v>4</v>
      </c>
      <c r="B8" s="387" t="s">
        <v>189</v>
      </c>
      <c r="C8" s="392" t="s">
        <v>30</v>
      </c>
      <c r="D8" s="394" t="s">
        <v>702</v>
      </c>
      <c r="E8" s="386" t="s">
        <v>9</v>
      </c>
      <c r="F8" s="386" t="s">
        <v>592</v>
      </c>
      <c r="G8" s="386"/>
      <c r="H8" s="387" t="s">
        <v>752</v>
      </c>
    </row>
    <row r="9" spans="1:8" ht="100.5" customHeight="1">
      <c r="A9" s="388"/>
      <c r="B9" s="388"/>
      <c r="C9" s="393"/>
      <c r="D9" s="395"/>
      <c r="E9" s="396"/>
      <c r="F9" s="300" t="s">
        <v>704</v>
      </c>
      <c r="G9" s="300" t="s">
        <v>190</v>
      </c>
      <c r="H9" s="388"/>
    </row>
    <row r="10" spans="1:8" s="269" customFormat="1" ht="23.25" customHeight="1">
      <c r="A10" s="294"/>
      <c r="B10" s="295"/>
      <c r="C10" s="296"/>
      <c r="D10" s="297" t="s">
        <v>707</v>
      </c>
      <c r="E10" s="298"/>
      <c r="F10" s="298"/>
      <c r="G10" s="299"/>
      <c r="H10" s="295"/>
    </row>
    <row r="11" spans="1:8" s="269" customFormat="1" ht="23.25" customHeight="1">
      <c r="A11" s="270">
        <v>1</v>
      </c>
      <c r="B11" s="271" t="s">
        <v>143</v>
      </c>
      <c r="C11" s="272">
        <v>100000298873</v>
      </c>
      <c r="D11" s="273" t="s">
        <v>191</v>
      </c>
      <c r="E11" s="274">
        <v>42772</v>
      </c>
      <c r="F11" s="270">
        <v>40</v>
      </c>
      <c r="G11" s="270">
        <v>25</v>
      </c>
      <c r="H11" s="271" t="s">
        <v>753</v>
      </c>
    </row>
    <row r="12" spans="1:8" s="269" customFormat="1" ht="23.25" customHeight="1">
      <c r="A12" s="270"/>
      <c r="B12" s="271"/>
      <c r="C12" s="272">
        <v>100000298872</v>
      </c>
      <c r="D12" s="273" t="s">
        <v>192</v>
      </c>
      <c r="E12" s="274">
        <v>42792</v>
      </c>
      <c r="F12" s="270">
        <v>40</v>
      </c>
      <c r="G12" s="270">
        <v>25</v>
      </c>
      <c r="H12" s="271" t="s">
        <v>753</v>
      </c>
    </row>
    <row r="13" spans="1:8" s="269" customFormat="1" ht="23.25" customHeight="1">
      <c r="A13" s="275"/>
      <c r="B13" s="276"/>
      <c r="C13" s="242"/>
      <c r="D13" s="277" t="s">
        <v>42</v>
      </c>
      <c r="E13" s="276"/>
      <c r="F13" s="271"/>
      <c r="G13" s="271"/>
      <c r="H13" s="276"/>
    </row>
    <row r="14" spans="1:8" s="269" customFormat="1" ht="23.25" customHeight="1">
      <c r="A14" s="115">
        <v>2</v>
      </c>
      <c r="B14" s="240" t="s">
        <v>46</v>
      </c>
      <c r="C14" s="241">
        <v>100000296322</v>
      </c>
      <c r="D14" s="276" t="s">
        <v>194</v>
      </c>
      <c r="E14" s="243">
        <v>42768</v>
      </c>
      <c r="F14" s="115">
        <v>10</v>
      </c>
      <c r="G14" s="115">
        <v>5</v>
      </c>
      <c r="H14" s="240" t="s">
        <v>753</v>
      </c>
    </row>
    <row r="15" spans="1:8" s="269" customFormat="1" ht="23.25" customHeight="1">
      <c r="A15" s="115">
        <v>3</v>
      </c>
      <c r="B15" s="240" t="s">
        <v>123</v>
      </c>
      <c r="C15" s="272">
        <v>100000323479</v>
      </c>
      <c r="D15" s="276" t="s">
        <v>59</v>
      </c>
      <c r="E15" s="243">
        <v>43006</v>
      </c>
      <c r="F15" s="115">
        <v>10</v>
      </c>
      <c r="G15" s="115">
        <v>5</v>
      </c>
      <c r="H15" s="240" t="s">
        <v>753</v>
      </c>
    </row>
    <row r="16" spans="1:8" s="269" customFormat="1" ht="23.25" customHeight="1">
      <c r="A16" s="115"/>
      <c r="B16" s="240"/>
      <c r="C16" s="272">
        <v>100000323493</v>
      </c>
      <c r="D16" s="276" t="s">
        <v>59</v>
      </c>
      <c r="E16" s="243">
        <v>43006</v>
      </c>
      <c r="F16" s="115">
        <v>10</v>
      </c>
      <c r="G16" s="115">
        <v>5</v>
      </c>
      <c r="H16" s="240" t="s">
        <v>753</v>
      </c>
    </row>
    <row r="17" spans="1:8" s="269" customFormat="1" ht="23.25" customHeight="1">
      <c r="A17" s="115"/>
      <c r="B17" s="240"/>
      <c r="C17" s="272">
        <v>100000323522</v>
      </c>
      <c r="D17" s="276" t="s">
        <v>59</v>
      </c>
      <c r="E17" s="243">
        <v>43006</v>
      </c>
      <c r="F17" s="115">
        <v>10</v>
      </c>
      <c r="G17" s="115">
        <v>5</v>
      </c>
      <c r="H17" s="240" t="s">
        <v>753</v>
      </c>
    </row>
    <row r="18" spans="1:8" s="269" customFormat="1" ht="23.25" customHeight="1">
      <c r="A18" s="115"/>
      <c r="B18" s="240"/>
      <c r="C18" s="272">
        <v>100000323550</v>
      </c>
      <c r="D18" s="276" t="s">
        <v>59</v>
      </c>
      <c r="E18" s="243">
        <v>43006</v>
      </c>
      <c r="F18" s="115">
        <v>10</v>
      </c>
      <c r="G18" s="115">
        <v>5</v>
      </c>
      <c r="H18" s="240" t="s">
        <v>753</v>
      </c>
    </row>
    <row r="19" spans="1:8" s="269" customFormat="1" ht="23.25" customHeight="1">
      <c r="A19" s="115"/>
      <c r="B19" s="240"/>
      <c r="C19" s="272">
        <v>100000323706</v>
      </c>
      <c r="D19" s="276" t="s">
        <v>59</v>
      </c>
      <c r="E19" s="243">
        <v>43006</v>
      </c>
      <c r="F19" s="115">
        <v>10</v>
      </c>
      <c r="G19" s="115">
        <v>5</v>
      </c>
      <c r="H19" s="240" t="s">
        <v>753</v>
      </c>
    </row>
    <row r="20" spans="1:8" s="269" customFormat="1" ht="23.25" customHeight="1">
      <c r="A20" s="115"/>
      <c r="B20" s="240"/>
      <c r="C20" s="272">
        <v>100000323725</v>
      </c>
      <c r="D20" s="276" t="s">
        <v>59</v>
      </c>
      <c r="E20" s="243">
        <v>43006</v>
      </c>
      <c r="F20" s="115">
        <v>10</v>
      </c>
      <c r="G20" s="115">
        <v>5</v>
      </c>
      <c r="H20" s="240" t="s">
        <v>753</v>
      </c>
    </row>
    <row r="21" spans="1:8" s="269" customFormat="1" ht="23.25" customHeight="1">
      <c r="A21" s="115"/>
      <c r="B21" s="240"/>
      <c r="C21" s="272">
        <v>100000323739</v>
      </c>
      <c r="D21" s="276" t="s">
        <v>59</v>
      </c>
      <c r="E21" s="243">
        <v>43006</v>
      </c>
      <c r="F21" s="115">
        <v>10</v>
      </c>
      <c r="G21" s="115">
        <v>5</v>
      </c>
      <c r="H21" s="240" t="s">
        <v>753</v>
      </c>
    </row>
    <row r="22" spans="1:8" s="269" customFormat="1" ht="23.25" customHeight="1">
      <c r="A22" s="115"/>
      <c r="B22" s="240"/>
      <c r="C22" s="272">
        <v>100000323752</v>
      </c>
      <c r="D22" s="276" t="s">
        <v>59</v>
      </c>
      <c r="E22" s="243">
        <v>43006</v>
      </c>
      <c r="F22" s="115">
        <v>10</v>
      </c>
      <c r="G22" s="115">
        <v>5</v>
      </c>
      <c r="H22" s="240" t="s">
        <v>753</v>
      </c>
    </row>
    <row r="23" spans="1:8" s="269" customFormat="1" ht="23.25" customHeight="1">
      <c r="A23" s="115">
        <v>4</v>
      </c>
      <c r="B23" s="240" t="s">
        <v>169</v>
      </c>
      <c r="C23" s="278">
        <v>100000320986</v>
      </c>
      <c r="D23" s="276" t="s">
        <v>196</v>
      </c>
      <c r="E23" s="243">
        <v>42989</v>
      </c>
      <c r="F23" s="115">
        <v>10</v>
      </c>
      <c r="G23" s="115">
        <v>5</v>
      </c>
      <c r="H23" s="240" t="s">
        <v>753</v>
      </c>
    </row>
    <row r="24" spans="1:8" s="269" customFormat="1" ht="23.25" customHeight="1">
      <c r="A24" s="115"/>
      <c r="B24" s="240"/>
      <c r="C24" s="278">
        <v>100000321714</v>
      </c>
      <c r="D24" s="276" t="s">
        <v>195</v>
      </c>
      <c r="E24" s="243">
        <v>43004</v>
      </c>
      <c r="F24" s="115">
        <v>10</v>
      </c>
      <c r="G24" s="115">
        <v>5</v>
      </c>
      <c r="H24" s="240" t="s">
        <v>753</v>
      </c>
    </row>
    <row r="25" spans="1:8" s="269" customFormat="1" ht="23.25" customHeight="1">
      <c r="A25" s="115">
        <v>5</v>
      </c>
      <c r="B25" s="240" t="s">
        <v>200</v>
      </c>
      <c r="C25" s="278">
        <v>100000257097</v>
      </c>
      <c r="D25" s="276" t="s">
        <v>201</v>
      </c>
      <c r="E25" s="243">
        <v>42661</v>
      </c>
      <c r="F25" s="115">
        <v>10</v>
      </c>
      <c r="G25" s="115">
        <v>5</v>
      </c>
      <c r="H25" s="240" t="s">
        <v>753</v>
      </c>
    </row>
    <row r="26" spans="1:8" s="269" customFormat="1" ht="42">
      <c r="A26" s="115">
        <v>6</v>
      </c>
      <c r="B26" s="240" t="s">
        <v>775</v>
      </c>
      <c r="C26" s="278">
        <v>100000306961</v>
      </c>
      <c r="D26" s="276" t="s">
        <v>197</v>
      </c>
      <c r="E26" s="243">
        <v>42831</v>
      </c>
      <c r="F26" s="115">
        <v>10</v>
      </c>
      <c r="G26" s="115">
        <v>5</v>
      </c>
      <c r="H26" s="240" t="s">
        <v>753</v>
      </c>
    </row>
    <row r="27" spans="1:8" s="269" customFormat="1" ht="23.25" customHeight="1">
      <c r="A27" s="41">
        <v>7</v>
      </c>
      <c r="B27" s="45" t="s">
        <v>198</v>
      </c>
      <c r="C27" s="175">
        <v>100000306962</v>
      </c>
      <c r="D27" s="43" t="s">
        <v>199</v>
      </c>
      <c r="E27" s="42">
        <v>42831</v>
      </c>
      <c r="F27" s="41">
        <v>10</v>
      </c>
      <c r="G27" s="41">
        <v>5</v>
      </c>
      <c r="H27" s="45" t="s">
        <v>753</v>
      </c>
    </row>
    <row r="28" spans="1:8" ht="42">
      <c r="A28" s="115">
        <v>8</v>
      </c>
      <c r="B28" s="240" t="s">
        <v>43</v>
      </c>
      <c r="C28" s="241">
        <v>100000310702</v>
      </c>
      <c r="D28" s="242" t="s">
        <v>193</v>
      </c>
      <c r="E28" s="243">
        <v>42670</v>
      </c>
      <c r="F28" s="115">
        <v>3</v>
      </c>
      <c r="G28" s="115">
        <v>5</v>
      </c>
      <c r="H28" s="240" t="s">
        <v>753</v>
      </c>
    </row>
    <row r="29" spans="1:8" ht="24" customHeight="1">
      <c r="A29" s="44">
        <v>9</v>
      </c>
      <c r="B29" s="45" t="s">
        <v>202</v>
      </c>
      <c r="C29" s="175">
        <v>100000302099</v>
      </c>
      <c r="D29" s="43" t="s">
        <v>203</v>
      </c>
      <c r="E29" s="42">
        <v>42809</v>
      </c>
      <c r="F29" s="41">
        <v>10</v>
      </c>
      <c r="G29" s="41">
        <v>5</v>
      </c>
      <c r="H29" s="45" t="s">
        <v>753</v>
      </c>
    </row>
    <row r="30" spans="1:8" ht="24" customHeight="1">
      <c r="A30" s="41"/>
      <c r="B30" s="45"/>
      <c r="C30" s="175">
        <v>100000302101</v>
      </c>
      <c r="D30" s="43" t="s">
        <v>204</v>
      </c>
      <c r="E30" s="42">
        <v>42809</v>
      </c>
      <c r="F30" s="41">
        <v>10</v>
      </c>
      <c r="G30" s="41">
        <v>5</v>
      </c>
      <c r="H30" s="45" t="s">
        <v>753</v>
      </c>
    </row>
    <row r="31" spans="1:8" s="269" customFormat="1" ht="23.25" customHeight="1">
      <c r="A31" s="275"/>
      <c r="B31" s="279"/>
      <c r="C31" s="279"/>
      <c r="D31" s="275" t="s">
        <v>37</v>
      </c>
      <c r="E31" s="280"/>
      <c r="F31" s="281"/>
      <c r="G31" s="271"/>
      <c r="H31" s="279"/>
    </row>
    <row r="32" spans="1:8" s="284" customFormat="1" ht="42">
      <c r="A32" s="115"/>
      <c r="B32" s="240" t="s">
        <v>208</v>
      </c>
      <c r="C32" s="282" t="s">
        <v>209</v>
      </c>
      <c r="D32" s="283" t="s">
        <v>210</v>
      </c>
      <c r="E32" s="243">
        <v>42823</v>
      </c>
      <c r="F32" s="115">
        <v>12</v>
      </c>
      <c r="G32" s="115">
        <v>8</v>
      </c>
      <c r="H32" s="240" t="s">
        <v>753</v>
      </c>
    </row>
    <row r="33" spans="1:8" s="269" customFormat="1" ht="42">
      <c r="A33" s="115">
        <v>10</v>
      </c>
      <c r="B33" s="240" t="s">
        <v>763</v>
      </c>
      <c r="C33" s="282" t="s">
        <v>708</v>
      </c>
      <c r="D33" s="283" t="s">
        <v>211</v>
      </c>
      <c r="E33" s="243">
        <v>43000</v>
      </c>
      <c r="F33" s="115">
        <v>12</v>
      </c>
      <c r="G33" s="115">
        <v>8</v>
      </c>
      <c r="H33" s="240" t="s">
        <v>753</v>
      </c>
    </row>
    <row r="34" spans="1:8" s="269" customFormat="1">
      <c r="A34" s="115"/>
      <c r="B34" s="240"/>
      <c r="C34" s="282">
        <v>100000321009</v>
      </c>
      <c r="D34" s="285" t="s">
        <v>212</v>
      </c>
      <c r="E34" s="243">
        <v>43000</v>
      </c>
      <c r="F34" s="115">
        <v>12</v>
      </c>
      <c r="G34" s="115">
        <v>8</v>
      </c>
      <c r="H34" s="240" t="s">
        <v>753</v>
      </c>
    </row>
    <row r="35" spans="1:8" s="269" customFormat="1">
      <c r="A35" s="115"/>
      <c r="B35" s="240"/>
      <c r="C35" s="282">
        <v>100000321013</v>
      </c>
      <c r="D35" s="285" t="s">
        <v>212</v>
      </c>
      <c r="E35" s="243">
        <v>43000</v>
      </c>
      <c r="F35" s="115">
        <v>12</v>
      </c>
      <c r="G35" s="115">
        <v>8</v>
      </c>
      <c r="H35" s="240" t="s">
        <v>753</v>
      </c>
    </row>
    <row r="36" spans="1:8" s="269" customFormat="1">
      <c r="A36" s="115"/>
      <c r="B36" s="240"/>
      <c r="C36" s="282">
        <v>100000321044</v>
      </c>
      <c r="D36" s="285" t="s">
        <v>212</v>
      </c>
      <c r="E36" s="243">
        <v>43000</v>
      </c>
      <c r="F36" s="115">
        <v>12</v>
      </c>
      <c r="G36" s="115">
        <v>8</v>
      </c>
      <c r="H36" s="240" t="s">
        <v>753</v>
      </c>
    </row>
    <row r="37" spans="1:8" s="269" customFormat="1">
      <c r="A37" s="115"/>
      <c r="B37" s="240"/>
      <c r="C37" s="282">
        <v>100000321048</v>
      </c>
      <c r="D37" s="285" t="s">
        <v>212</v>
      </c>
      <c r="E37" s="243">
        <v>43000</v>
      </c>
      <c r="F37" s="115">
        <v>12</v>
      </c>
      <c r="G37" s="115">
        <v>8</v>
      </c>
      <c r="H37" s="240" t="s">
        <v>753</v>
      </c>
    </row>
    <row r="38" spans="1:8" s="269" customFormat="1">
      <c r="A38" s="115"/>
      <c r="B38" s="240"/>
      <c r="C38" s="282">
        <v>100000321069</v>
      </c>
      <c r="D38" s="285" t="s">
        <v>212</v>
      </c>
      <c r="E38" s="243">
        <v>43000</v>
      </c>
      <c r="F38" s="115">
        <v>12</v>
      </c>
      <c r="G38" s="115">
        <v>8</v>
      </c>
      <c r="H38" s="240" t="s">
        <v>753</v>
      </c>
    </row>
    <row r="39" spans="1:8" s="269" customFormat="1">
      <c r="A39" s="115"/>
      <c r="B39" s="240"/>
      <c r="C39" s="282">
        <v>100000321072</v>
      </c>
      <c r="D39" s="285" t="s">
        <v>212</v>
      </c>
      <c r="E39" s="243">
        <v>43000</v>
      </c>
      <c r="F39" s="115">
        <v>12</v>
      </c>
      <c r="G39" s="115">
        <v>8</v>
      </c>
      <c r="H39" s="240" t="s">
        <v>753</v>
      </c>
    </row>
    <row r="40" spans="1:8" s="269" customFormat="1">
      <c r="A40" s="115"/>
      <c r="B40" s="240"/>
      <c r="C40" s="282">
        <v>100000321091</v>
      </c>
      <c r="D40" s="285" t="s">
        <v>212</v>
      </c>
      <c r="E40" s="243">
        <v>43000</v>
      </c>
      <c r="F40" s="115">
        <v>12</v>
      </c>
      <c r="G40" s="115">
        <v>8</v>
      </c>
      <c r="H40" s="240" t="s">
        <v>753</v>
      </c>
    </row>
    <row r="41" spans="1:8" s="269" customFormat="1">
      <c r="A41" s="115"/>
      <c r="B41" s="240"/>
      <c r="C41" s="282">
        <v>100000321097</v>
      </c>
      <c r="D41" s="285" t="s">
        <v>212</v>
      </c>
      <c r="E41" s="243">
        <v>43000</v>
      </c>
      <c r="F41" s="115">
        <v>12</v>
      </c>
      <c r="G41" s="115">
        <v>8</v>
      </c>
      <c r="H41" s="240" t="s">
        <v>753</v>
      </c>
    </row>
    <row r="42" spans="1:8" s="269" customFormat="1">
      <c r="A42" s="115"/>
      <c r="B42" s="240"/>
      <c r="C42" s="282">
        <v>100000321100</v>
      </c>
      <c r="D42" s="285" t="s">
        <v>212</v>
      </c>
      <c r="E42" s="243">
        <v>43000</v>
      </c>
      <c r="F42" s="115">
        <v>12</v>
      </c>
      <c r="G42" s="115">
        <v>8</v>
      </c>
      <c r="H42" s="240" t="s">
        <v>753</v>
      </c>
    </row>
    <row r="43" spans="1:8" s="269" customFormat="1">
      <c r="A43" s="115"/>
      <c r="B43" s="240"/>
      <c r="C43" s="282">
        <v>100000321113</v>
      </c>
      <c r="D43" s="285" t="s">
        <v>212</v>
      </c>
      <c r="E43" s="243">
        <v>43000</v>
      </c>
      <c r="F43" s="115">
        <v>12</v>
      </c>
      <c r="G43" s="115">
        <v>8</v>
      </c>
      <c r="H43" s="240" t="s">
        <v>753</v>
      </c>
    </row>
    <row r="44" spans="1:8" s="269" customFormat="1">
      <c r="A44" s="115"/>
      <c r="B44" s="240"/>
      <c r="C44" s="282">
        <v>100000321132</v>
      </c>
      <c r="D44" s="285" t="s">
        <v>212</v>
      </c>
      <c r="E44" s="243">
        <v>43000</v>
      </c>
      <c r="F44" s="115">
        <v>12</v>
      </c>
      <c r="G44" s="115">
        <v>8</v>
      </c>
      <c r="H44" s="240" t="s">
        <v>753</v>
      </c>
    </row>
    <row r="45" spans="1:8" s="269" customFormat="1">
      <c r="A45" s="115"/>
      <c r="B45" s="240"/>
      <c r="C45" s="282">
        <v>100000321141</v>
      </c>
      <c r="D45" s="285" t="s">
        <v>212</v>
      </c>
      <c r="E45" s="243">
        <v>43000</v>
      </c>
      <c r="F45" s="115">
        <v>12</v>
      </c>
      <c r="G45" s="115">
        <v>8</v>
      </c>
      <c r="H45" s="240" t="s">
        <v>753</v>
      </c>
    </row>
    <row r="46" spans="1:8" s="269" customFormat="1">
      <c r="A46" s="115"/>
      <c r="B46" s="240"/>
      <c r="C46" s="282">
        <v>100000321152</v>
      </c>
      <c r="D46" s="285" t="s">
        <v>212</v>
      </c>
      <c r="E46" s="243">
        <v>43000</v>
      </c>
      <c r="F46" s="115">
        <v>12</v>
      </c>
      <c r="G46" s="115">
        <v>8</v>
      </c>
      <c r="H46" s="240" t="s">
        <v>753</v>
      </c>
    </row>
    <row r="47" spans="1:8" s="269" customFormat="1">
      <c r="A47" s="115"/>
      <c r="B47" s="240"/>
      <c r="C47" s="282">
        <v>100000321162</v>
      </c>
      <c r="D47" s="285" t="s">
        <v>212</v>
      </c>
      <c r="E47" s="243">
        <v>43000</v>
      </c>
      <c r="F47" s="115">
        <v>12</v>
      </c>
      <c r="G47" s="115">
        <v>8</v>
      </c>
      <c r="H47" s="240" t="s">
        <v>753</v>
      </c>
    </row>
    <row r="48" spans="1:8" s="269" customFormat="1">
      <c r="A48" s="115"/>
      <c r="B48" s="240"/>
      <c r="C48" s="282">
        <v>100000321173</v>
      </c>
      <c r="D48" s="285" t="s">
        <v>212</v>
      </c>
      <c r="E48" s="243">
        <v>43000</v>
      </c>
      <c r="F48" s="115">
        <v>12</v>
      </c>
      <c r="G48" s="115">
        <v>8</v>
      </c>
      <c r="H48" s="240" t="s">
        <v>753</v>
      </c>
    </row>
    <row r="49" spans="1:43" s="269" customFormat="1">
      <c r="A49" s="115"/>
      <c r="B49" s="240"/>
      <c r="C49" s="282">
        <v>100000321180</v>
      </c>
      <c r="D49" s="285" t="s">
        <v>212</v>
      </c>
      <c r="E49" s="243">
        <v>43000</v>
      </c>
      <c r="F49" s="115">
        <v>12</v>
      </c>
      <c r="G49" s="115">
        <v>8</v>
      </c>
      <c r="H49" s="240" t="s">
        <v>753</v>
      </c>
    </row>
    <row r="50" spans="1:43" s="269" customFormat="1">
      <c r="A50" s="115"/>
      <c r="B50" s="240"/>
      <c r="C50" s="282">
        <v>100000321201</v>
      </c>
      <c r="D50" s="285" t="s">
        <v>212</v>
      </c>
      <c r="E50" s="243">
        <v>43000</v>
      </c>
      <c r="F50" s="115">
        <v>12</v>
      </c>
      <c r="G50" s="115">
        <v>8</v>
      </c>
      <c r="H50" s="240" t="s">
        <v>753</v>
      </c>
    </row>
    <row r="51" spans="1:43" s="284" customFormat="1" ht="42">
      <c r="A51" s="359"/>
      <c r="B51" s="360"/>
      <c r="C51" s="361" t="s">
        <v>709</v>
      </c>
      <c r="D51" s="362" t="s">
        <v>212</v>
      </c>
      <c r="E51" s="363">
        <v>43000</v>
      </c>
      <c r="F51" s="359">
        <v>12</v>
      </c>
      <c r="G51" s="359">
        <v>8</v>
      </c>
      <c r="H51" s="360" t="s">
        <v>753</v>
      </c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</row>
    <row r="52" spans="1:43" s="284" customFormat="1" ht="42">
      <c r="A52" s="354"/>
      <c r="B52" s="355"/>
      <c r="C52" s="356" t="s">
        <v>213</v>
      </c>
      <c r="D52" s="357" t="s">
        <v>214</v>
      </c>
      <c r="E52" s="358">
        <v>42993</v>
      </c>
      <c r="F52" s="354">
        <v>12</v>
      </c>
      <c r="G52" s="354">
        <v>8</v>
      </c>
      <c r="H52" s="355" t="s">
        <v>753</v>
      </c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</row>
    <row r="53" spans="1:43" s="269" customFormat="1">
      <c r="A53" s="115"/>
      <c r="B53" s="240"/>
      <c r="C53" s="286">
        <v>100000320835</v>
      </c>
      <c r="D53" s="285" t="s">
        <v>215</v>
      </c>
      <c r="E53" s="243">
        <v>42993</v>
      </c>
      <c r="F53" s="115">
        <v>12</v>
      </c>
      <c r="G53" s="115">
        <v>8</v>
      </c>
      <c r="H53" s="240" t="s">
        <v>753</v>
      </c>
    </row>
    <row r="54" spans="1:43" s="269" customFormat="1">
      <c r="A54" s="115"/>
      <c r="B54" s="240"/>
      <c r="C54" s="286">
        <v>100000320834</v>
      </c>
      <c r="D54" s="285" t="s">
        <v>216</v>
      </c>
      <c r="E54" s="243">
        <v>42993</v>
      </c>
      <c r="F54" s="115">
        <v>12</v>
      </c>
      <c r="G54" s="115">
        <v>8</v>
      </c>
      <c r="H54" s="240" t="s">
        <v>753</v>
      </c>
    </row>
    <row r="55" spans="1:43" s="269" customFormat="1">
      <c r="A55" s="115"/>
      <c r="B55" s="240" t="s">
        <v>217</v>
      </c>
      <c r="C55" s="286">
        <v>100000321710</v>
      </c>
      <c r="D55" s="285" t="s">
        <v>218</v>
      </c>
      <c r="E55" s="243">
        <v>43004</v>
      </c>
      <c r="F55" s="115">
        <v>12</v>
      </c>
      <c r="G55" s="115">
        <v>8</v>
      </c>
      <c r="H55" s="240" t="s">
        <v>753</v>
      </c>
    </row>
    <row r="56" spans="1:43" s="269" customFormat="1">
      <c r="A56" s="115">
        <v>11</v>
      </c>
      <c r="B56" s="240" t="s">
        <v>223</v>
      </c>
      <c r="C56" s="286">
        <v>100000317846</v>
      </c>
      <c r="D56" s="285" t="s">
        <v>224</v>
      </c>
      <c r="E56" s="243">
        <v>42965</v>
      </c>
      <c r="F56" s="115">
        <v>12</v>
      </c>
      <c r="G56" s="115">
        <v>8</v>
      </c>
      <c r="H56" s="240" t="s">
        <v>753</v>
      </c>
    </row>
    <row r="57" spans="1:43" s="269" customFormat="1">
      <c r="A57" s="115">
        <v>12</v>
      </c>
      <c r="B57" s="240" t="s">
        <v>225</v>
      </c>
      <c r="C57" s="286">
        <v>100000320910</v>
      </c>
      <c r="D57" s="285" t="s">
        <v>226</v>
      </c>
      <c r="E57" s="243">
        <v>42996</v>
      </c>
      <c r="F57" s="115">
        <v>12</v>
      </c>
      <c r="G57" s="115">
        <v>8</v>
      </c>
      <c r="H57" s="240" t="s">
        <v>753</v>
      </c>
    </row>
    <row r="58" spans="1:43" s="269" customFormat="1" ht="42">
      <c r="A58" s="115">
        <v>13</v>
      </c>
      <c r="B58" s="240" t="s">
        <v>230</v>
      </c>
      <c r="C58" s="282" t="s">
        <v>231</v>
      </c>
      <c r="D58" s="283" t="s">
        <v>232</v>
      </c>
      <c r="E58" s="243">
        <v>42986</v>
      </c>
      <c r="F58" s="115">
        <v>12</v>
      </c>
      <c r="G58" s="115">
        <v>8</v>
      </c>
      <c r="H58" s="240" t="s">
        <v>753</v>
      </c>
    </row>
    <row r="59" spans="1:43" s="269" customFormat="1" ht="42">
      <c r="A59" s="115"/>
      <c r="B59" s="240"/>
      <c r="C59" s="282" t="s">
        <v>233</v>
      </c>
      <c r="D59" s="283" t="s">
        <v>748</v>
      </c>
      <c r="E59" s="243">
        <v>42986</v>
      </c>
      <c r="F59" s="115">
        <v>12</v>
      </c>
      <c r="G59" s="115">
        <v>8</v>
      </c>
      <c r="H59" s="240" t="s">
        <v>753</v>
      </c>
    </row>
    <row r="60" spans="1:43" s="269" customFormat="1" ht="42">
      <c r="A60" s="115"/>
      <c r="B60" s="240"/>
      <c r="C60" s="282" t="s">
        <v>234</v>
      </c>
      <c r="D60" s="283" t="s">
        <v>749</v>
      </c>
      <c r="E60" s="243">
        <v>42989</v>
      </c>
      <c r="F60" s="115">
        <v>12</v>
      </c>
      <c r="G60" s="115">
        <v>8</v>
      </c>
      <c r="H60" s="240" t="s">
        <v>753</v>
      </c>
    </row>
    <row r="61" spans="1:43" s="269" customFormat="1" ht="42">
      <c r="A61" s="115"/>
      <c r="B61" s="240"/>
      <c r="C61" s="282" t="s">
        <v>235</v>
      </c>
      <c r="D61" s="285" t="s">
        <v>236</v>
      </c>
      <c r="E61" s="243">
        <v>42986</v>
      </c>
      <c r="F61" s="115">
        <v>12</v>
      </c>
      <c r="G61" s="115">
        <v>8</v>
      </c>
      <c r="H61" s="240" t="s">
        <v>753</v>
      </c>
    </row>
    <row r="62" spans="1:43" s="269" customFormat="1">
      <c r="A62" s="115">
        <v>14</v>
      </c>
      <c r="B62" s="240" t="s">
        <v>244</v>
      </c>
      <c r="C62" s="286">
        <v>100000328178</v>
      </c>
      <c r="D62" s="283" t="s">
        <v>245</v>
      </c>
      <c r="E62" s="243">
        <v>42998</v>
      </c>
      <c r="F62" s="115">
        <v>12</v>
      </c>
      <c r="G62" s="115">
        <v>8</v>
      </c>
      <c r="H62" s="240" t="s">
        <v>753</v>
      </c>
    </row>
    <row r="63" spans="1:43" s="269" customFormat="1">
      <c r="A63" s="115">
        <v>15</v>
      </c>
      <c r="B63" s="240" t="s">
        <v>181</v>
      </c>
      <c r="C63" s="286">
        <v>100000307128</v>
      </c>
      <c r="D63" s="285" t="s">
        <v>275</v>
      </c>
      <c r="E63" s="243">
        <v>42856</v>
      </c>
      <c r="F63" s="115">
        <v>12</v>
      </c>
      <c r="G63" s="115">
        <v>8</v>
      </c>
      <c r="H63" s="240" t="s">
        <v>753</v>
      </c>
    </row>
    <row r="64" spans="1:43" s="269" customFormat="1">
      <c r="A64" s="115"/>
      <c r="B64" s="240"/>
      <c r="C64" s="286">
        <v>100000307129</v>
      </c>
      <c r="D64" s="285" t="s">
        <v>276</v>
      </c>
      <c r="E64" s="243">
        <v>42856</v>
      </c>
      <c r="F64" s="115">
        <v>12</v>
      </c>
      <c r="G64" s="115">
        <v>8</v>
      </c>
      <c r="H64" s="240" t="s">
        <v>753</v>
      </c>
    </row>
    <row r="65" spans="1:8" ht="63">
      <c r="A65" s="115">
        <v>16</v>
      </c>
      <c r="B65" s="240" t="s">
        <v>227</v>
      </c>
      <c r="C65" s="282" t="s">
        <v>228</v>
      </c>
      <c r="D65" s="285" t="s">
        <v>229</v>
      </c>
      <c r="E65" s="243">
        <v>43008</v>
      </c>
      <c r="F65" s="115">
        <v>12</v>
      </c>
      <c r="G65" s="115">
        <v>8</v>
      </c>
      <c r="H65" s="240" t="s">
        <v>767</v>
      </c>
    </row>
    <row r="66" spans="1:8" ht="23.25" customHeight="1">
      <c r="A66" s="41">
        <v>17</v>
      </c>
      <c r="B66" s="45" t="s">
        <v>728</v>
      </c>
      <c r="C66" s="176">
        <v>100000328229</v>
      </c>
      <c r="D66" s="46" t="s">
        <v>273</v>
      </c>
      <c r="E66" s="42">
        <v>42979</v>
      </c>
      <c r="F66" s="41">
        <v>12</v>
      </c>
      <c r="G66" s="41">
        <v>8</v>
      </c>
      <c r="H66" s="45" t="s">
        <v>753</v>
      </c>
    </row>
    <row r="67" spans="1:8" ht="23.25" customHeight="1">
      <c r="A67" s="41"/>
      <c r="B67" s="45"/>
      <c r="C67" s="176">
        <v>100000328230</v>
      </c>
      <c r="D67" s="46" t="s">
        <v>274</v>
      </c>
      <c r="E67" s="42">
        <v>42979</v>
      </c>
      <c r="F67" s="41">
        <v>12</v>
      </c>
      <c r="G67" s="41">
        <v>8</v>
      </c>
      <c r="H67" s="45" t="s">
        <v>753</v>
      </c>
    </row>
    <row r="68" spans="1:8" ht="42">
      <c r="A68" s="41">
        <v>18</v>
      </c>
      <c r="B68" s="45" t="s">
        <v>219</v>
      </c>
      <c r="C68" s="178" t="s">
        <v>220</v>
      </c>
      <c r="D68" s="45" t="s">
        <v>750</v>
      </c>
      <c r="E68" s="42">
        <v>42970</v>
      </c>
      <c r="F68" s="41">
        <v>12</v>
      </c>
      <c r="G68" s="41">
        <v>8</v>
      </c>
      <c r="H68" s="45" t="s">
        <v>753</v>
      </c>
    </row>
    <row r="69" spans="1:8" ht="42">
      <c r="A69" s="41"/>
      <c r="B69" s="45"/>
      <c r="C69" s="178" t="s">
        <v>221</v>
      </c>
      <c r="D69" s="177" t="s">
        <v>751</v>
      </c>
      <c r="E69" s="42">
        <v>42970</v>
      </c>
      <c r="F69" s="41">
        <v>12</v>
      </c>
      <c r="G69" s="41">
        <v>8</v>
      </c>
      <c r="H69" s="45" t="s">
        <v>753</v>
      </c>
    </row>
    <row r="70" spans="1:8" ht="24" customHeight="1">
      <c r="A70" s="41">
        <v>19</v>
      </c>
      <c r="B70" s="45" t="s">
        <v>246</v>
      </c>
      <c r="C70" s="176">
        <v>100000298688</v>
      </c>
      <c r="D70" s="46" t="s">
        <v>247</v>
      </c>
      <c r="E70" s="42">
        <v>42781</v>
      </c>
      <c r="F70" s="41">
        <v>10</v>
      </c>
      <c r="G70" s="41">
        <v>8</v>
      </c>
      <c r="H70" s="45" t="s">
        <v>753</v>
      </c>
    </row>
    <row r="71" spans="1:8" ht="42">
      <c r="A71" s="41">
        <v>20</v>
      </c>
      <c r="B71" s="45" t="s">
        <v>248</v>
      </c>
      <c r="C71" s="178" t="s">
        <v>711</v>
      </c>
      <c r="D71" s="46" t="s">
        <v>249</v>
      </c>
      <c r="E71" s="42">
        <v>42979</v>
      </c>
      <c r="F71" s="41">
        <v>12</v>
      </c>
      <c r="G71" s="41">
        <v>8</v>
      </c>
      <c r="H71" s="45" t="s">
        <v>753</v>
      </c>
    </row>
    <row r="72" spans="1:8" ht="42">
      <c r="A72" s="41"/>
      <c r="B72" s="45"/>
      <c r="C72" s="178" t="s">
        <v>250</v>
      </c>
      <c r="D72" s="46" t="s">
        <v>251</v>
      </c>
      <c r="E72" s="42">
        <v>42979</v>
      </c>
      <c r="F72" s="41">
        <v>12</v>
      </c>
      <c r="G72" s="41">
        <v>8</v>
      </c>
      <c r="H72" s="45" t="s">
        <v>753</v>
      </c>
    </row>
    <row r="73" spans="1:8" ht="42">
      <c r="A73" s="41"/>
      <c r="B73" s="45"/>
      <c r="C73" s="178" t="s">
        <v>252</v>
      </c>
      <c r="D73" s="46" t="s">
        <v>253</v>
      </c>
      <c r="E73" s="42">
        <v>42979</v>
      </c>
      <c r="F73" s="41">
        <v>12</v>
      </c>
      <c r="G73" s="41">
        <v>8</v>
      </c>
      <c r="H73" s="45" t="s">
        <v>753</v>
      </c>
    </row>
    <row r="74" spans="1:8" ht="42">
      <c r="A74" s="41">
        <v>21</v>
      </c>
      <c r="B74" s="45" t="s">
        <v>254</v>
      </c>
      <c r="C74" s="178" t="s">
        <v>255</v>
      </c>
      <c r="D74" s="46" t="s">
        <v>256</v>
      </c>
      <c r="E74" s="42">
        <v>42997</v>
      </c>
      <c r="F74" s="41">
        <v>12</v>
      </c>
      <c r="G74" s="41">
        <v>8</v>
      </c>
      <c r="H74" s="45" t="s">
        <v>753</v>
      </c>
    </row>
    <row r="75" spans="1:8" ht="42">
      <c r="A75" s="41"/>
      <c r="B75" s="45"/>
      <c r="C75" s="178" t="s">
        <v>257</v>
      </c>
      <c r="D75" s="46" t="s">
        <v>258</v>
      </c>
      <c r="E75" s="42">
        <v>42997</v>
      </c>
      <c r="F75" s="41">
        <v>12</v>
      </c>
      <c r="G75" s="41">
        <v>8</v>
      </c>
      <c r="H75" s="45" t="s">
        <v>753</v>
      </c>
    </row>
    <row r="76" spans="1:8" ht="42">
      <c r="A76" s="41"/>
      <c r="B76" s="45"/>
      <c r="C76" s="178" t="s">
        <v>259</v>
      </c>
      <c r="D76" s="46" t="s">
        <v>260</v>
      </c>
      <c r="E76" s="42">
        <v>42997</v>
      </c>
      <c r="F76" s="41">
        <v>12</v>
      </c>
      <c r="G76" s="41">
        <v>8</v>
      </c>
      <c r="H76" s="45" t="s">
        <v>753</v>
      </c>
    </row>
    <row r="77" spans="1:8" ht="42">
      <c r="A77" s="41"/>
      <c r="B77" s="45"/>
      <c r="C77" s="178" t="s">
        <v>261</v>
      </c>
      <c r="D77" s="46" t="s">
        <v>262</v>
      </c>
      <c r="E77" s="42">
        <v>42997</v>
      </c>
      <c r="F77" s="41">
        <v>12</v>
      </c>
      <c r="G77" s="41">
        <v>8</v>
      </c>
      <c r="H77" s="45" t="s">
        <v>753</v>
      </c>
    </row>
    <row r="78" spans="1:8" ht="42">
      <c r="A78" s="41"/>
      <c r="B78" s="45"/>
      <c r="C78" s="178" t="s">
        <v>263</v>
      </c>
      <c r="D78" s="46" t="s">
        <v>264</v>
      </c>
      <c r="E78" s="42">
        <v>42997</v>
      </c>
      <c r="F78" s="41">
        <v>12</v>
      </c>
      <c r="G78" s="41">
        <v>8</v>
      </c>
      <c r="H78" s="45" t="s">
        <v>753</v>
      </c>
    </row>
    <row r="79" spans="1:8" ht="42">
      <c r="A79" s="349"/>
      <c r="B79" s="350"/>
      <c r="C79" s="366" t="s">
        <v>265</v>
      </c>
      <c r="D79" s="352" t="s">
        <v>266</v>
      </c>
      <c r="E79" s="353">
        <v>42997</v>
      </c>
      <c r="F79" s="349">
        <v>12</v>
      </c>
      <c r="G79" s="349">
        <v>8</v>
      </c>
      <c r="H79" s="350" t="s">
        <v>753</v>
      </c>
    </row>
    <row r="80" spans="1:8" ht="24" customHeight="1">
      <c r="A80" s="308">
        <v>22</v>
      </c>
      <c r="B80" s="309" t="s">
        <v>126</v>
      </c>
      <c r="C80" s="364">
        <v>100000258697</v>
      </c>
      <c r="D80" s="365" t="s">
        <v>267</v>
      </c>
      <c r="E80" s="312">
        <v>42704</v>
      </c>
      <c r="F80" s="308">
        <v>12</v>
      </c>
      <c r="G80" s="308">
        <v>8</v>
      </c>
      <c r="H80" s="309" t="s">
        <v>753</v>
      </c>
    </row>
    <row r="81" spans="1:8" ht="24" customHeight="1">
      <c r="A81" s="41"/>
      <c r="B81" s="45"/>
      <c r="C81" s="176">
        <v>100000258690</v>
      </c>
      <c r="D81" s="177" t="s">
        <v>712</v>
      </c>
      <c r="E81" s="42">
        <v>42704</v>
      </c>
      <c r="F81" s="41">
        <v>12</v>
      </c>
      <c r="G81" s="41">
        <v>8</v>
      </c>
      <c r="H81" s="45" t="s">
        <v>753</v>
      </c>
    </row>
    <row r="82" spans="1:8" ht="24" customHeight="1">
      <c r="A82" s="41"/>
      <c r="B82" s="45"/>
      <c r="C82" s="176">
        <v>100000258692</v>
      </c>
      <c r="D82" s="46" t="s">
        <v>269</v>
      </c>
      <c r="E82" s="42">
        <v>42704</v>
      </c>
      <c r="F82" s="41">
        <v>12</v>
      </c>
      <c r="G82" s="41">
        <v>8</v>
      </c>
      <c r="H82" s="45" t="s">
        <v>753</v>
      </c>
    </row>
    <row r="83" spans="1:8" ht="24" customHeight="1">
      <c r="A83" s="41"/>
      <c r="B83" s="45"/>
      <c r="C83" s="176">
        <v>100000258361</v>
      </c>
      <c r="D83" s="46" t="s">
        <v>270</v>
      </c>
      <c r="E83" s="42">
        <v>42704</v>
      </c>
      <c r="F83" s="41">
        <v>12</v>
      </c>
      <c r="G83" s="41">
        <v>8</v>
      </c>
      <c r="H83" s="45" t="s">
        <v>753</v>
      </c>
    </row>
    <row r="84" spans="1:8" ht="24" customHeight="1">
      <c r="A84" s="41"/>
      <c r="B84" s="45"/>
      <c r="C84" s="176">
        <v>100000258687</v>
      </c>
      <c r="D84" s="46" t="s">
        <v>271</v>
      </c>
      <c r="E84" s="42">
        <v>42704</v>
      </c>
      <c r="F84" s="41">
        <v>12</v>
      </c>
      <c r="G84" s="41">
        <v>8</v>
      </c>
      <c r="H84" s="45" t="s">
        <v>753</v>
      </c>
    </row>
    <row r="85" spans="1:8" ht="24" customHeight="1">
      <c r="A85" s="41"/>
      <c r="B85" s="45"/>
      <c r="C85" s="176">
        <v>100000258686</v>
      </c>
      <c r="D85" s="46" t="s">
        <v>272</v>
      </c>
      <c r="E85" s="42">
        <v>42704</v>
      </c>
      <c r="F85" s="41">
        <v>12</v>
      </c>
      <c r="G85" s="41">
        <v>8</v>
      </c>
      <c r="H85" s="45" t="s">
        <v>753</v>
      </c>
    </row>
    <row r="86" spans="1:8" ht="42">
      <c r="A86" s="41">
        <v>23</v>
      </c>
      <c r="B86" s="45" t="s">
        <v>222</v>
      </c>
      <c r="C86" s="178" t="s">
        <v>710</v>
      </c>
      <c r="D86" s="46" t="s">
        <v>12</v>
      </c>
      <c r="E86" s="42">
        <v>43008</v>
      </c>
      <c r="F86" s="41">
        <v>12</v>
      </c>
      <c r="G86" s="41">
        <v>8</v>
      </c>
      <c r="H86" s="45" t="s">
        <v>753</v>
      </c>
    </row>
    <row r="87" spans="1:8" ht="42">
      <c r="A87" s="41">
        <v>24</v>
      </c>
      <c r="B87" s="45" t="s">
        <v>237</v>
      </c>
      <c r="C87" s="178" t="s">
        <v>238</v>
      </c>
      <c r="D87" s="46" t="s">
        <v>239</v>
      </c>
      <c r="E87" s="42">
        <v>42979</v>
      </c>
      <c r="F87" s="41">
        <v>12</v>
      </c>
      <c r="G87" s="41">
        <v>8</v>
      </c>
      <c r="H87" s="45" t="s">
        <v>753</v>
      </c>
    </row>
    <row r="88" spans="1:8" ht="42">
      <c r="A88" s="41"/>
      <c r="B88" s="45"/>
      <c r="C88" s="178" t="s">
        <v>240</v>
      </c>
      <c r="D88" s="46" t="s">
        <v>241</v>
      </c>
      <c r="E88" s="42">
        <v>42979</v>
      </c>
      <c r="F88" s="41">
        <v>12</v>
      </c>
      <c r="G88" s="41">
        <v>8</v>
      </c>
      <c r="H88" s="45" t="s">
        <v>753</v>
      </c>
    </row>
    <row r="89" spans="1:8" ht="42">
      <c r="A89" s="41"/>
      <c r="B89" s="45"/>
      <c r="C89" s="178" t="s">
        <v>242</v>
      </c>
      <c r="D89" s="46" t="s">
        <v>243</v>
      </c>
      <c r="E89" s="42">
        <v>42979</v>
      </c>
      <c r="F89" s="41">
        <v>12</v>
      </c>
      <c r="G89" s="41">
        <v>8</v>
      </c>
      <c r="H89" s="45" t="s">
        <v>753</v>
      </c>
    </row>
    <row r="90" spans="1:8" s="269" customFormat="1" ht="23.25" customHeight="1">
      <c r="A90" s="275"/>
      <c r="B90" s="279"/>
      <c r="C90" s="279"/>
      <c r="D90" s="275" t="s">
        <v>40</v>
      </c>
      <c r="E90" s="280"/>
      <c r="F90" s="281"/>
      <c r="G90" s="271"/>
      <c r="H90" s="279"/>
    </row>
    <row r="91" spans="1:8" s="269" customFormat="1">
      <c r="A91" s="115"/>
      <c r="B91" s="240" t="s">
        <v>208</v>
      </c>
      <c r="C91" s="286">
        <v>100000303463</v>
      </c>
      <c r="D91" s="285" t="s">
        <v>289</v>
      </c>
      <c r="E91" s="243">
        <v>42825</v>
      </c>
      <c r="F91" s="115">
        <v>5</v>
      </c>
      <c r="G91" s="115">
        <v>3</v>
      </c>
      <c r="H91" s="240" t="s">
        <v>753</v>
      </c>
    </row>
    <row r="92" spans="1:8" s="269" customFormat="1">
      <c r="A92" s="115"/>
      <c r="B92" s="240"/>
      <c r="C92" s="286">
        <v>100000298813</v>
      </c>
      <c r="D92" s="285" t="s">
        <v>290</v>
      </c>
      <c r="E92" s="243">
        <v>42795</v>
      </c>
      <c r="F92" s="115">
        <v>5</v>
      </c>
      <c r="G92" s="115">
        <v>3</v>
      </c>
      <c r="H92" s="240" t="s">
        <v>753</v>
      </c>
    </row>
    <row r="93" spans="1:8" s="269" customFormat="1" ht="42">
      <c r="A93" s="115"/>
      <c r="B93" s="240"/>
      <c r="C93" s="282" t="s">
        <v>291</v>
      </c>
      <c r="D93" s="283" t="s">
        <v>292</v>
      </c>
      <c r="E93" s="243">
        <v>42720</v>
      </c>
      <c r="F93" s="115">
        <v>5</v>
      </c>
      <c r="G93" s="115">
        <v>3</v>
      </c>
      <c r="H93" s="240" t="s">
        <v>753</v>
      </c>
    </row>
    <row r="94" spans="1:8" s="269" customFormat="1" ht="42">
      <c r="A94" s="115"/>
      <c r="B94" s="240"/>
      <c r="C94" s="282" t="s">
        <v>293</v>
      </c>
      <c r="D94" s="283" t="s">
        <v>294</v>
      </c>
      <c r="E94" s="243">
        <v>42823</v>
      </c>
      <c r="F94" s="115">
        <v>5</v>
      </c>
      <c r="G94" s="115">
        <v>3</v>
      </c>
      <c r="H94" s="240" t="s">
        <v>753</v>
      </c>
    </row>
    <row r="95" spans="1:8" s="269" customFormat="1" ht="42">
      <c r="A95" s="115"/>
      <c r="B95" s="240"/>
      <c r="C95" s="282" t="s">
        <v>295</v>
      </c>
      <c r="D95" s="283" t="s">
        <v>726</v>
      </c>
      <c r="E95" s="243">
        <v>42739</v>
      </c>
      <c r="F95" s="115">
        <v>5</v>
      </c>
      <c r="G95" s="115">
        <v>3</v>
      </c>
      <c r="H95" s="240" t="s">
        <v>753</v>
      </c>
    </row>
    <row r="96" spans="1:8" s="269" customFormat="1" ht="42">
      <c r="A96" s="115"/>
      <c r="B96" s="240"/>
      <c r="C96" s="282" t="s">
        <v>296</v>
      </c>
      <c r="D96" s="283" t="s">
        <v>297</v>
      </c>
      <c r="E96" s="243">
        <v>42823</v>
      </c>
      <c r="F96" s="115">
        <v>5</v>
      </c>
      <c r="G96" s="115">
        <v>3</v>
      </c>
      <c r="H96" s="240" t="s">
        <v>753</v>
      </c>
    </row>
    <row r="97" spans="1:8" s="269" customFormat="1" ht="42">
      <c r="A97" s="115"/>
      <c r="B97" s="240"/>
      <c r="C97" s="282" t="s">
        <v>298</v>
      </c>
      <c r="D97" s="283" t="s">
        <v>747</v>
      </c>
      <c r="E97" s="243">
        <v>42739</v>
      </c>
      <c r="F97" s="115">
        <v>5</v>
      </c>
      <c r="G97" s="115">
        <v>3</v>
      </c>
      <c r="H97" s="240" t="s">
        <v>753</v>
      </c>
    </row>
    <row r="98" spans="1:8" s="269" customFormat="1" ht="42">
      <c r="A98" s="115"/>
      <c r="B98" s="240"/>
      <c r="C98" s="282" t="s">
        <v>299</v>
      </c>
      <c r="D98" s="283" t="s">
        <v>300</v>
      </c>
      <c r="E98" s="243">
        <v>42739</v>
      </c>
      <c r="F98" s="115">
        <v>5</v>
      </c>
      <c r="G98" s="115">
        <v>3</v>
      </c>
      <c r="H98" s="240" t="s">
        <v>753</v>
      </c>
    </row>
    <row r="99" spans="1:8" s="269" customFormat="1">
      <c r="A99" s="115"/>
      <c r="B99" s="240"/>
      <c r="C99" s="286">
        <v>100000302149</v>
      </c>
      <c r="D99" s="283" t="s">
        <v>301</v>
      </c>
      <c r="E99" s="243">
        <v>42823</v>
      </c>
      <c r="F99" s="115">
        <v>5</v>
      </c>
      <c r="G99" s="115">
        <v>3</v>
      </c>
      <c r="H99" s="240" t="s">
        <v>753</v>
      </c>
    </row>
    <row r="100" spans="1:8" s="269" customFormat="1" ht="42">
      <c r="A100" s="115"/>
      <c r="B100" s="240"/>
      <c r="C100" s="282" t="s">
        <v>302</v>
      </c>
      <c r="D100" s="283" t="s">
        <v>303</v>
      </c>
      <c r="E100" s="243">
        <v>42823</v>
      </c>
      <c r="F100" s="115">
        <v>5</v>
      </c>
      <c r="G100" s="115">
        <v>3</v>
      </c>
      <c r="H100" s="240" t="s">
        <v>753</v>
      </c>
    </row>
    <row r="101" spans="1:8" s="269" customFormat="1" ht="42">
      <c r="A101" s="115"/>
      <c r="B101" s="240"/>
      <c r="C101" s="282" t="s">
        <v>304</v>
      </c>
      <c r="D101" s="285" t="s">
        <v>305</v>
      </c>
      <c r="E101" s="243">
        <v>42823</v>
      </c>
      <c r="F101" s="115">
        <v>5</v>
      </c>
      <c r="G101" s="115">
        <v>3</v>
      </c>
      <c r="H101" s="240" t="s">
        <v>753</v>
      </c>
    </row>
    <row r="102" spans="1:8" s="269" customFormat="1" ht="42">
      <c r="A102" s="115"/>
      <c r="B102" s="240"/>
      <c r="C102" s="282" t="s">
        <v>306</v>
      </c>
      <c r="D102" s="283" t="s">
        <v>307</v>
      </c>
      <c r="E102" s="243">
        <v>42823</v>
      </c>
      <c r="F102" s="115">
        <v>5</v>
      </c>
      <c r="G102" s="115">
        <v>3</v>
      </c>
      <c r="H102" s="240" t="s">
        <v>753</v>
      </c>
    </row>
    <row r="103" spans="1:8" s="269" customFormat="1" ht="42">
      <c r="A103" s="115"/>
      <c r="B103" s="240"/>
      <c r="C103" s="282" t="s">
        <v>308</v>
      </c>
      <c r="D103" s="283" t="s">
        <v>309</v>
      </c>
      <c r="E103" s="243">
        <v>42682</v>
      </c>
      <c r="F103" s="115">
        <v>5</v>
      </c>
      <c r="G103" s="115">
        <v>3</v>
      </c>
      <c r="H103" s="240" t="s">
        <v>753</v>
      </c>
    </row>
    <row r="104" spans="1:8" s="269" customFormat="1" ht="42">
      <c r="A104" s="115"/>
      <c r="B104" s="240"/>
      <c r="C104" s="282" t="s">
        <v>310</v>
      </c>
      <c r="D104" s="283" t="s">
        <v>311</v>
      </c>
      <c r="E104" s="243">
        <v>42823</v>
      </c>
      <c r="F104" s="115">
        <v>5</v>
      </c>
      <c r="G104" s="115">
        <v>3</v>
      </c>
      <c r="H104" s="240" t="s">
        <v>753</v>
      </c>
    </row>
    <row r="105" spans="1:8" s="269" customFormat="1" ht="42">
      <c r="A105" s="115"/>
      <c r="B105" s="240"/>
      <c r="C105" s="282" t="s">
        <v>312</v>
      </c>
      <c r="D105" s="283" t="s">
        <v>313</v>
      </c>
      <c r="E105" s="243">
        <v>42823</v>
      </c>
      <c r="F105" s="115">
        <v>5</v>
      </c>
      <c r="G105" s="115">
        <v>3</v>
      </c>
      <c r="H105" s="240" t="s">
        <v>753</v>
      </c>
    </row>
    <row r="106" spans="1:8" s="269" customFormat="1">
      <c r="A106" s="115"/>
      <c r="B106" s="240"/>
      <c r="C106" s="287">
        <v>100000302159</v>
      </c>
      <c r="D106" s="288" t="s">
        <v>49</v>
      </c>
      <c r="E106" s="289">
        <v>42823</v>
      </c>
      <c r="F106" s="290">
        <v>5</v>
      </c>
      <c r="G106" s="115">
        <v>3</v>
      </c>
      <c r="H106" s="240" t="s">
        <v>753</v>
      </c>
    </row>
    <row r="107" spans="1:8" s="269" customFormat="1" ht="42">
      <c r="A107" s="359">
        <v>25</v>
      </c>
      <c r="B107" s="360" t="s">
        <v>768</v>
      </c>
      <c r="C107" s="361" t="s">
        <v>324</v>
      </c>
      <c r="D107" s="362" t="s">
        <v>325</v>
      </c>
      <c r="E107" s="363">
        <v>42688</v>
      </c>
      <c r="F107" s="359">
        <v>5</v>
      </c>
      <c r="G107" s="359">
        <v>3</v>
      </c>
      <c r="H107" s="360" t="s">
        <v>753</v>
      </c>
    </row>
    <row r="108" spans="1:8" s="269" customFormat="1" ht="42">
      <c r="A108" s="354">
        <v>26</v>
      </c>
      <c r="B108" s="355" t="s">
        <v>769</v>
      </c>
      <c r="C108" s="356" t="s">
        <v>326</v>
      </c>
      <c r="D108" s="357" t="s">
        <v>327</v>
      </c>
      <c r="E108" s="358">
        <v>42695</v>
      </c>
      <c r="F108" s="354">
        <v>5</v>
      </c>
      <c r="G108" s="354">
        <v>3</v>
      </c>
      <c r="H108" s="355" t="s">
        <v>753</v>
      </c>
    </row>
    <row r="109" spans="1:8" s="269" customFormat="1" ht="42">
      <c r="A109" s="115"/>
      <c r="B109" s="240"/>
      <c r="C109" s="282" t="s">
        <v>328</v>
      </c>
      <c r="D109" s="285" t="s">
        <v>329</v>
      </c>
      <c r="E109" s="243">
        <v>42695</v>
      </c>
      <c r="F109" s="115">
        <v>5</v>
      </c>
      <c r="G109" s="115">
        <v>3</v>
      </c>
      <c r="H109" s="240" t="s">
        <v>753</v>
      </c>
    </row>
    <row r="110" spans="1:8" s="269" customFormat="1" ht="42">
      <c r="A110" s="115"/>
      <c r="B110" s="240" t="s">
        <v>770</v>
      </c>
      <c r="C110" s="282" t="s">
        <v>330</v>
      </c>
      <c r="D110" s="283" t="s">
        <v>331</v>
      </c>
      <c r="E110" s="243">
        <v>42690</v>
      </c>
      <c r="F110" s="115">
        <v>5</v>
      </c>
      <c r="G110" s="115">
        <v>3</v>
      </c>
      <c r="H110" s="240" t="s">
        <v>753</v>
      </c>
    </row>
    <row r="111" spans="1:8" s="269" customFormat="1" ht="42">
      <c r="A111" s="115">
        <v>27</v>
      </c>
      <c r="B111" s="240" t="s">
        <v>771</v>
      </c>
      <c r="C111" s="282" t="s">
        <v>332</v>
      </c>
      <c r="D111" s="285" t="s">
        <v>333</v>
      </c>
      <c r="E111" s="243">
        <v>42997</v>
      </c>
      <c r="F111" s="115">
        <v>5</v>
      </c>
      <c r="G111" s="115">
        <v>3</v>
      </c>
      <c r="H111" s="240" t="s">
        <v>753</v>
      </c>
    </row>
    <row r="112" spans="1:8" s="269" customFormat="1" ht="42">
      <c r="A112" s="115"/>
      <c r="B112" s="240"/>
      <c r="C112" s="282" t="s">
        <v>334</v>
      </c>
      <c r="D112" s="285" t="s">
        <v>335</v>
      </c>
      <c r="E112" s="243">
        <v>42997</v>
      </c>
      <c r="F112" s="115">
        <v>5</v>
      </c>
      <c r="G112" s="115">
        <v>3</v>
      </c>
      <c r="H112" s="240" t="s">
        <v>753</v>
      </c>
    </row>
    <row r="113" spans="1:8" s="269" customFormat="1" ht="42">
      <c r="A113" s="115"/>
      <c r="B113" s="240"/>
      <c r="C113" s="282" t="s">
        <v>336</v>
      </c>
      <c r="D113" s="285" t="s">
        <v>337</v>
      </c>
      <c r="E113" s="243">
        <v>42690</v>
      </c>
      <c r="F113" s="115">
        <v>5</v>
      </c>
      <c r="G113" s="115">
        <v>3</v>
      </c>
      <c r="H113" s="240" t="s">
        <v>753</v>
      </c>
    </row>
    <row r="114" spans="1:8" s="269" customFormat="1" ht="42">
      <c r="A114" s="115"/>
      <c r="B114" s="240"/>
      <c r="C114" s="282" t="s">
        <v>338</v>
      </c>
      <c r="D114" s="285" t="s">
        <v>339</v>
      </c>
      <c r="E114" s="243">
        <v>42690</v>
      </c>
      <c r="F114" s="115">
        <v>5</v>
      </c>
      <c r="G114" s="115">
        <v>3</v>
      </c>
      <c r="H114" s="240" t="s">
        <v>753</v>
      </c>
    </row>
    <row r="115" spans="1:8" s="269" customFormat="1" ht="42">
      <c r="A115" s="115"/>
      <c r="B115" s="240"/>
      <c r="C115" s="291" t="s">
        <v>57</v>
      </c>
      <c r="D115" s="292" t="s">
        <v>58</v>
      </c>
      <c r="E115" s="289">
        <v>42997</v>
      </c>
      <c r="F115" s="115">
        <v>5</v>
      </c>
      <c r="G115" s="115">
        <v>3</v>
      </c>
      <c r="H115" s="240" t="s">
        <v>753</v>
      </c>
    </row>
    <row r="116" spans="1:8" s="269" customFormat="1" ht="42">
      <c r="A116" s="115">
        <v>28</v>
      </c>
      <c r="B116" s="240" t="s">
        <v>762</v>
      </c>
      <c r="C116" s="286">
        <v>100000323525</v>
      </c>
      <c r="D116" s="285" t="s">
        <v>322</v>
      </c>
      <c r="E116" s="243">
        <v>43006</v>
      </c>
      <c r="F116" s="115">
        <v>5</v>
      </c>
      <c r="G116" s="115">
        <v>3</v>
      </c>
      <c r="H116" s="240" t="s">
        <v>753</v>
      </c>
    </row>
    <row r="117" spans="1:8" s="269" customFormat="1" ht="42">
      <c r="A117" s="115"/>
      <c r="B117" s="240"/>
      <c r="C117" s="282" t="s">
        <v>340</v>
      </c>
      <c r="D117" s="285" t="s">
        <v>337</v>
      </c>
      <c r="E117" s="243">
        <v>43006</v>
      </c>
      <c r="F117" s="115">
        <v>5</v>
      </c>
      <c r="G117" s="115">
        <v>3</v>
      </c>
      <c r="H117" s="240" t="s">
        <v>753</v>
      </c>
    </row>
    <row r="118" spans="1:8" s="269" customFormat="1" ht="42">
      <c r="A118" s="115"/>
      <c r="B118" s="240"/>
      <c r="C118" s="282" t="s">
        <v>341</v>
      </c>
      <c r="D118" s="285" t="s">
        <v>337</v>
      </c>
      <c r="E118" s="243">
        <v>43006</v>
      </c>
      <c r="F118" s="115">
        <v>5</v>
      </c>
      <c r="G118" s="115">
        <v>3</v>
      </c>
      <c r="H118" s="240" t="s">
        <v>753</v>
      </c>
    </row>
    <row r="119" spans="1:8" s="269" customFormat="1" ht="42">
      <c r="A119" s="115">
        <v>29</v>
      </c>
      <c r="B119" s="240" t="s">
        <v>342</v>
      </c>
      <c r="C119" s="282" t="s">
        <v>343</v>
      </c>
      <c r="D119" s="285" t="s">
        <v>344</v>
      </c>
      <c r="E119" s="243">
        <v>42737</v>
      </c>
      <c r="F119" s="115">
        <v>5</v>
      </c>
      <c r="G119" s="115">
        <v>3</v>
      </c>
      <c r="H119" s="240" t="s">
        <v>753</v>
      </c>
    </row>
    <row r="120" spans="1:8" s="269" customFormat="1" ht="42">
      <c r="A120" s="115"/>
      <c r="B120" s="240"/>
      <c r="C120" s="282" t="s">
        <v>345</v>
      </c>
      <c r="D120" s="285" t="s">
        <v>344</v>
      </c>
      <c r="E120" s="243">
        <v>42712</v>
      </c>
      <c r="F120" s="115">
        <v>5</v>
      </c>
      <c r="G120" s="115">
        <v>3</v>
      </c>
      <c r="H120" s="240" t="s">
        <v>753</v>
      </c>
    </row>
    <row r="121" spans="1:8" s="269" customFormat="1">
      <c r="A121" s="293">
        <v>30</v>
      </c>
      <c r="B121" s="240" t="s">
        <v>346</v>
      </c>
      <c r="C121" s="286">
        <v>100000309750</v>
      </c>
      <c r="D121" s="285" t="s">
        <v>347</v>
      </c>
      <c r="E121" s="243">
        <v>42884</v>
      </c>
      <c r="F121" s="115">
        <v>5</v>
      </c>
      <c r="G121" s="115">
        <v>3</v>
      </c>
      <c r="H121" s="240" t="s">
        <v>753</v>
      </c>
    </row>
    <row r="122" spans="1:8" s="269" customFormat="1">
      <c r="A122" s="115"/>
      <c r="B122" s="240"/>
      <c r="C122" s="286">
        <v>100000309754</v>
      </c>
      <c r="D122" s="283" t="s">
        <v>348</v>
      </c>
      <c r="E122" s="243">
        <v>42884</v>
      </c>
      <c r="F122" s="115">
        <v>5</v>
      </c>
      <c r="G122" s="115">
        <v>3</v>
      </c>
      <c r="H122" s="240" t="s">
        <v>753</v>
      </c>
    </row>
    <row r="123" spans="1:8" s="269" customFormat="1">
      <c r="A123" s="115"/>
      <c r="B123" s="240"/>
      <c r="C123" s="286">
        <v>100000311612</v>
      </c>
      <c r="D123" s="285" t="s">
        <v>349</v>
      </c>
      <c r="E123" s="243">
        <v>42894</v>
      </c>
      <c r="F123" s="115">
        <v>5</v>
      </c>
      <c r="G123" s="115">
        <v>3</v>
      </c>
      <c r="H123" s="240" t="s">
        <v>753</v>
      </c>
    </row>
    <row r="124" spans="1:8" s="269" customFormat="1">
      <c r="A124" s="115"/>
      <c r="B124" s="240"/>
      <c r="C124" s="286">
        <v>100000313932</v>
      </c>
      <c r="D124" s="285" t="s">
        <v>350</v>
      </c>
      <c r="E124" s="243">
        <v>42929</v>
      </c>
      <c r="F124" s="115">
        <v>5</v>
      </c>
      <c r="G124" s="115">
        <v>3</v>
      </c>
      <c r="H124" s="240" t="s">
        <v>753</v>
      </c>
    </row>
    <row r="125" spans="1:8" s="269" customFormat="1">
      <c r="A125" s="115">
        <v>31</v>
      </c>
      <c r="B125" s="240" t="s">
        <v>365</v>
      </c>
      <c r="C125" s="286">
        <v>100000294165</v>
      </c>
      <c r="D125" s="285" t="s">
        <v>593</v>
      </c>
      <c r="E125" s="243">
        <v>42783</v>
      </c>
      <c r="F125" s="115">
        <v>5</v>
      </c>
      <c r="G125" s="115">
        <v>3</v>
      </c>
      <c r="H125" s="240" t="s">
        <v>753</v>
      </c>
    </row>
    <row r="126" spans="1:8" s="269" customFormat="1" ht="42">
      <c r="A126" s="115">
        <v>32</v>
      </c>
      <c r="B126" s="240" t="s">
        <v>367</v>
      </c>
      <c r="C126" s="282" t="s">
        <v>368</v>
      </c>
      <c r="D126" s="285" t="s">
        <v>369</v>
      </c>
      <c r="E126" s="243">
        <v>42736</v>
      </c>
      <c r="F126" s="115">
        <v>5</v>
      </c>
      <c r="G126" s="115">
        <v>3</v>
      </c>
      <c r="H126" s="240" t="s">
        <v>753</v>
      </c>
    </row>
    <row r="127" spans="1:8" s="269" customFormat="1">
      <c r="A127" s="115">
        <v>33</v>
      </c>
      <c r="B127" s="240" t="s">
        <v>370</v>
      </c>
      <c r="C127" s="286">
        <v>100000313554</v>
      </c>
      <c r="D127" s="283" t="s">
        <v>371</v>
      </c>
      <c r="E127" s="243">
        <v>42930</v>
      </c>
      <c r="F127" s="115">
        <v>5</v>
      </c>
      <c r="G127" s="115">
        <v>3</v>
      </c>
      <c r="H127" s="240" t="s">
        <v>753</v>
      </c>
    </row>
    <row r="128" spans="1:8" s="269" customFormat="1">
      <c r="A128" s="115"/>
      <c r="B128" s="240" t="s">
        <v>181</v>
      </c>
      <c r="C128" s="286">
        <v>100000299515</v>
      </c>
      <c r="D128" s="285" t="s">
        <v>383</v>
      </c>
      <c r="E128" s="243">
        <v>42768</v>
      </c>
      <c r="F128" s="115">
        <v>5</v>
      </c>
      <c r="G128" s="115">
        <v>3</v>
      </c>
      <c r="H128" s="240" t="s">
        <v>753</v>
      </c>
    </row>
    <row r="129" spans="1:8" s="269" customFormat="1">
      <c r="A129" s="115"/>
      <c r="B129" s="240"/>
      <c r="C129" s="286">
        <v>100000299514</v>
      </c>
      <c r="D129" s="285" t="s">
        <v>384</v>
      </c>
      <c r="E129" s="243">
        <v>42768</v>
      </c>
      <c r="F129" s="115">
        <v>5</v>
      </c>
      <c r="G129" s="115">
        <v>3</v>
      </c>
      <c r="H129" s="240" t="s">
        <v>753</v>
      </c>
    </row>
    <row r="130" spans="1:8" s="269" customFormat="1">
      <c r="A130" s="115"/>
      <c r="B130" s="240"/>
      <c r="C130" s="286">
        <v>100000299512</v>
      </c>
      <c r="D130" s="285" t="s">
        <v>385</v>
      </c>
      <c r="E130" s="243">
        <v>42768</v>
      </c>
      <c r="F130" s="115">
        <v>5</v>
      </c>
      <c r="G130" s="115">
        <v>3</v>
      </c>
      <c r="H130" s="240" t="s">
        <v>753</v>
      </c>
    </row>
    <row r="131" spans="1:8" s="269" customFormat="1">
      <c r="A131" s="115"/>
      <c r="B131" s="240"/>
      <c r="C131" s="286">
        <v>100000264220</v>
      </c>
      <c r="D131" s="283" t="s">
        <v>386</v>
      </c>
      <c r="E131" s="243">
        <v>42699</v>
      </c>
      <c r="F131" s="115">
        <v>5</v>
      </c>
      <c r="G131" s="115">
        <v>3</v>
      </c>
      <c r="H131" s="240" t="s">
        <v>753</v>
      </c>
    </row>
    <row r="132" spans="1:8" s="269" customFormat="1">
      <c r="A132" s="115"/>
      <c r="B132" s="240"/>
      <c r="C132" s="286">
        <v>100000292439</v>
      </c>
      <c r="D132" s="283" t="s">
        <v>719</v>
      </c>
      <c r="E132" s="243">
        <v>42768</v>
      </c>
      <c r="F132" s="115">
        <v>5</v>
      </c>
      <c r="G132" s="115">
        <v>3</v>
      </c>
      <c r="H132" s="240" t="s">
        <v>753</v>
      </c>
    </row>
    <row r="133" spans="1:8" s="269" customFormat="1">
      <c r="A133" s="115"/>
      <c r="B133" s="240"/>
      <c r="C133" s="286">
        <v>100000264235</v>
      </c>
      <c r="D133" s="283" t="s">
        <v>387</v>
      </c>
      <c r="E133" s="243">
        <v>42711</v>
      </c>
      <c r="F133" s="115">
        <v>5</v>
      </c>
      <c r="G133" s="115">
        <v>3</v>
      </c>
      <c r="H133" s="240" t="s">
        <v>753</v>
      </c>
    </row>
    <row r="134" spans="1:8" s="269" customFormat="1">
      <c r="A134" s="115"/>
      <c r="B134" s="240"/>
      <c r="C134" s="286">
        <v>100000264236</v>
      </c>
      <c r="D134" s="285" t="s">
        <v>388</v>
      </c>
      <c r="E134" s="243">
        <v>42711</v>
      </c>
      <c r="F134" s="115">
        <v>5</v>
      </c>
      <c r="G134" s="115">
        <v>3</v>
      </c>
      <c r="H134" s="240" t="s">
        <v>753</v>
      </c>
    </row>
    <row r="135" spans="1:8" s="269" customFormat="1">
      <c r="A135" s="115"/>
      <c r="B135" s="240"/>
      <c r="C135" s="286">
        <v>100000299513</v>
      </c>
      <c r="D135" s="285" t="s">
        <v>384</v>
      </c>
      <c r="E135" s="243">
        <v>42768</v>
      </c>
      <c r="F135" s="115">
        <v>5</v>
      </c>
      <c r="G135" s="115">
        <v>3</v>
      </c>
      <c r="H135" s="240" t="s">
        <v>753</v>
      </c>
    </row>
    <row r="136" spans="1:8" s="269" customFormat="1">
      <c r="A136" s="115"/>
      <c r="B136" s="240"/>
      <c r="C136" s="286">
        <v>100000282080</v>
      </c>
      <c r="D136" s="285" t="s">
        <v>389</v>
      </c>
      <c r="E136" s="243">
        <v>42740</v>
      </c>
      <c r="F136" s="115">
        <v>5</v>
      </c>
      <c r="G136" s="115">
        <v>3</v>
      </c>
      <c r="H136" s="240" t="s">
        <v>753</v>
      </c>
    </row>
    <row r="137" spans="1:8" s="269" customFormat="1">
      <c r="A137" s="115"/>
      <c r="B137" s="240"/>
      <c r="C137" s="286">
        <v>100000282081</v>
      </c>
      <c r="D137" s="285" t="s">
        <v>390</v>
      </c>
      <c r="E137" s="243">
        <v>42740</v>
      </c>
      <c r="F137" s="115">
        <v>5</v>
      </c>
      <c r="G137" s="115">
        <v>3</v>
      </c>
      <c r="H137" s="240" t="s">
        <v>753</v>
      </c>
    </row>
    <row r="138" spans="1:8" s="269" customFormat="1">
      <c r="A138" s="115"/>
      <c r="B138" s="240"/>
      <c r="C138" s="286">
        <v>100000282079</v>
      </c>
      <c r="D138" s="285" t="s">
        <v>391</v>
      </c>
      <c r="E138" s="243">
        <v>42740</v>
      </c>
      <c r="F138" s="115">
        <v>5</v>
      </c>
      <c r="G138" s="115">
        <v>3</v>
      </c>
      <c r="H138" s="240" t="s">
        <v>753</v>
      </c>
    </row>
    <row r="139" spans="1:8" s="269" customFormat="1">
      <c r="A139" s="359"/>
      <c r="B139" s="360" t="s">
        <v>81</v>
      </c>
      <c r="C139" s="367">
        <v>100000309752</v>
      </c>
      <c r="D139" s="362" t="s">
        <v>83</v>
      </c>
      <c r="E139" s="363">
        <v>42884</v>
      </c>
      <c r="F139" s="359">
        <v>5</v>
      </c>
      <c r="G139" s="359">
        <v>3</v>
      </c>
      <c r="H139" s="360" t="s">
        <v>753</v>
      </c>
    </row>
    <row r="140" spans="1:8" s="269" customFormat="1">
      <c r="A140" s="308"/>
      <c r="B140" s="309" t="s">
        <v>198</v>
      </c>
      <c r="C140" s="364">
        <v>100000288125</v>
      </c>
      <c r="D140" s="311" t="s">
        <v>361</v>
      </c>
      <c r="E140" s="312">
        <v>42713</v>
      </c>
      <c r="F140" s="308">
        <v>5</v>
      </c>
      <c r="G140" s="308">
        <v>3</v>
      </c>
      <c r="H140" s="309" t="s">
        <v>753</v>
      </c>
    </row>
    <row r="141" spans="1:8" s="269" customFormat="1">
      <c r="A141" s="41"/>
      <c r="B141" s="45"/>
      <c r="C141" s="176">
        <v>100000301719</v>
      </c>
      <c r="D141" s="46" t="s">
        <v>362</v>
      </c>
      <c r="E141" s="42">
        <v>42814</v>
      </c>
      <c r="F141" s="41">
        <v>5</v>
      </c>
      <c r="G141" s="41">
        <v>3</v>
      </c>
      <c r="H141" s="45" t="s">
        <v>753</v>
      </c>
    </row>
    <row r="142" spans="1:8" s="269" customFormat="1">
      <c r="A142" s="41"/>
      <c r="B142" s="45"/>
      <c r="C142" s="176">
        <v>100000288144</v>
      </c>
      <c r="D142" s="46" t="s">
        <v>363</v>
      </c>
      <c r="E142" s="42">
        <v>42713</v>
      </c>
      <c r="F142" s="41">
        <v>5</v>
      </c>
      <c r="G142" s="41">
        <v>3</v>
      </c>
      <c r="H142" s="45" t="s">
        <v>753</v>
      </c>
    </row>
    <row r="143" spans="1:8" s="269" customFormat="1" ht="42">
      <c r="A143" s="41"/>
      <c r="B143" s="45"/>
      <c r="C143" s="178" t="s">
        <v>364</v>
      </c>
      <c r="D143" s="46" t="s">
        <v>357</v>
      </c>
      <c r="E143" s="42">
        <v>42831</v>
      </c>
      <c r="F143" s="41">
        <v>5</v>
      </c>
      <c r="G143" s="41">
        <v>3</v>
      </c>
      <c r="H143" s="45" t="s">
        <v>753</v>
      </c>
    </row>
    <row r="144" spans="1:8" ht="24" customHeight="1">
      <c r="A144" s="41"/>
      <c r="B144" s="45" t="s">
        <v>728</v>
      </c>
      <c r="C144" s="176">
        <v>100000325635</v>
      </c>
      <c r="D144" s="46" t="s">
        <v>362</v>
      </c>
      <c r="E144" s="42">
        <v>42992</v>
      </c>
      <c r="F144" s="41">
        <v>5</v>
      </c>
      <c r="G144" s="41">
        <v>3</v>
      </c>
      <c r="H144" s="45" t="s">
        <v>753</v>
      </c>
    </row>
    <row r="145" spans="1:8" ht="24" customHeight="1">
      <c r="A145" s="41">
        <v>34</v>
      </c>
      <c r="B145" s="45" t="s">
        <v>38</v>
      </c>
      <c r="C145" s="176">
        <v>100000292095</v>
      </c>
      <c r="D145" s="46" t="s">
        <v>277</v>
      </c>
      <c r="E145" s="42">
        <v>42736</v>
      </c>
      <c r="F145" s="41">
        <v>5</v>
      </c>
      <c r="G145" s="41">
        <v>3</v>
      </c>
      <c r="H145" s="45" t="s">
        <v>753</v>
      </c>
    </row>
    <row r="146" spans="1:8" ht="42">
      <c r="A146" s="41"/>
      <c r="B146" s="45"/>
      <c r="C146" s="178" t="s">
        <v>278</v>
      </c>
      <c r="D146" s="177" t="s">
        <v>279</v>
      </c>
      <c r="E146" s="42">
        <v>42736</v>
      </c>
      <c r="F146" s="41">
        <v>5</v>
      </c>
      <c r="G146" s="41">
        <v>3</v>
      </c>
      <c r="H146" s="45" t="s">
        <v>753</v>
      </c>
    </row>
    <row r="147" spans="1:8" ht="42">
      <c r="A147" s="41"/>
      <c r="B147" s="45"/>
      <c r="C147" s="178" t="s">
        <v>280</v>
      </c>
      <c r="D147" s="177" t="s">
        <v>20</v>
      </c>
      <c r="E147" s="42">
        <v>42736</v>
      </c>
      <c r="F147" s="41">
        <v>5</v>
      </c>
      <c r="G147" s="41">
        <v>3</v>
      </c>
      <c r="H147" s="45" t="s">
        <v>753</v>
      </c>
    </row>
    <row r="148" spans="1:8" ht="42">
      <c r="A148" s="41"/>
      <c r="B148" s="45"/>
      <c r="C148" s="178" t="s">
        <v>281</v>
      </c>
      <c r="D148" s="177" t="s">
        <v>282</v>
      </c>
      <c r="E148" s="42">
        <v>42736</v>
      </c>
      <c r="F148" s="41">
        <v>5</v>
      </c>
      <c r="G148" s="41">
        <v>3</v>
      </c>
      <c r="H148" s="45" t="s">
        <v>753</v>
      </c>
    </row>
    <row r="149" spans="1:8" ht="42">
      <c r="A149" s="41"/>
      <c r="B149" s="45"/>
      <c r="C149" s="178" t="s">
        <v>283</v>
      </c>
      <c r="D149" s="46" t="s">
        <v>284</v>
      </c>
      <c r="E149" s="42">
        <v>42736</v>
      </c>
      <c r="F149" s="41">
        <v>5</v>
      </c>
      <c r="G149" s="41">
        <v>3</v>
      </c>
      <c r="H149" s="45" t="s">
        <v>753</v>
      </c>
    </row>
    <row r="150" spans="1:8" ht="42">
      <c r="A150" s="41"/>
      <c r="B150" s="45"/>
      <c r="C150" s="178" t="s">
        <v>285</v>
      </c>
      <c r="D150" s="46" t="s">
        <v>286</v>
      </c>
      <c r="E150" s="42">
        <v>42736</v>
      </c>
      <c r="F150" s="41">
        <v>5</v>
      </c>
      <c r="G150" s="41">
        <v>3</v>
      </c>
      <c r="H150" s="45" t="s">
        <v>753</v>
      </c>
    </row>
    <row r="151" spans="1:8" ht="42">
      <c r="A151" s="41"/>
      <c r="B151" s="45"/>
      <c r="C151" s="178" t="s">
        <v>287</v>
      </c>
      <c r="D151" s="46" t="s">
        <v>288</v>
      </c>
      <c r="E151" s="42">
        <v>42736</v>
      </c>
      <c r="F151" s="41">
        <v>5</v>
      </c>
      <c r="G151" s="41">
        <v>3</v>
      </c>
      <c r="H151" s="45" t="s">
        <v>753</v>
      </c>
    </row>
    <row r="152" spans="1:8" ht="24" customHeight="1">
      <c r="A152" s="41"/>
      <c r="B152" s="45"/>
      <c r="C152" s="18">
        <v>100000292067</v>
      </c>
      <c r="D152" s="13" t="s">
        <v>39</v>
      </c>
      <c r="E152" s="15">
        <v>42736</v>
      </c>
      <c r="F152" s="12">
        <v>5</v>
      </c>
      <c r="G152" s="41">
        <v>3</v>
      </c>
      <c r="H152" s="45" t="s">
        <v>753</v>
      </c>
    </row>
    <row r="153" spans="1:8" ht="42">
      <c r="A153" s="41">
        <v>35</v>
      </c>
      <c r="B153" s="45" t="s">
        <v>764</v>
      </c>
      <c r="C153" s="176">
        <v>100000264961</v>
      </c>
      <c r="D153" s="46" t="s">
        <v>323</v>
      </c>
      <c r="E153" s="42">
        <v>42732</v>
      </c>
      <c r="F153" s="41">
        <v>5</v>
      </c>
      <c r="G153" s="41">
        <v>3</v>
      </c>
      <c r="H153" s="45" t="s">
        <v>753</v>
      </c>
    </row>
    <row r="154" spans="1:8" ht="24" customHeight="1">
      <c r="A154" s="41">
        <v>36</v>
      </c>
      <c r="B154" s="45" t="s">
        <v>98</v>
      </c>
      <c r="C154" s="176">
        <v>100000311375</v>
      </c>
      <c r="D154" s="46" t="s">
        <v>351</v>
      </c>
      <c r="E154" s="42">
        <v>42732</v>
      </c>
      <c r="F154" s="41">
        <v>5</v>
      </c>
      <c r="G154" s="41">
        <v>3</v>
      </c>
      <c r="H154" s="45" t="s">
        <v>753</v>
      </c>
    </row>
    <row r="155" spans="1:8" ht="24" customHeight="1">
      <c r="A155" s="41"/>
      <c r="B155" s="45"/>
      <c r="C155" s="176">
        <v>100000311364</v>
      </c>
      <c r="D155" s="46" t="s">
        <v>352</v>
      </c>
      <c r="E155" s="42">
        <v>42725</v>
      </c>
      <c r="F155" s="41">
        <v>5</v>
      </c>
      <c r="G155" s="41">
        <v>3</v>
      </c>
      <c r="H155" s="45" t="s">
        <v>753</v>
      </c>
    </row>
    <row r="156" spans="1:8" ht="24" customHeight="1">
      <c r="A156" s="41"/>
      <c r="B156" s="45"/>
      <c r="C156" s="176">
        <v>100000311377</v>
      </c>
      <c r="D156" s="46" t="s">
        <v>353</v>
      </c>
      <c r="E156" s="42">
        <v>42713</v>
      </c>
      <c r="F156" s="41">
        <v>5</v>
      </c>
      <c r="G156" s="41">
        <v>3</v>
      </c>
      <c r="H156" s="45" t="s">
        <v>753</v>
      </c>
    </row>
    <row r="157" spans="1:8" ht="24" customHeight="1">
      <c r="A157" s="41"/>
      <c r="B157" s="45"/>
      <c r="C157" s="176">
        <v>100000311371</v>
      </c>
      <c r="D157" s="177" t="s">
        <v>354</v>
      </c>
      <c r="E157" s="42">
        <v>42720</v>
      </c>
      <c r="F157" s="41">
        <v>5</v>
      </c>
      <c r="G157" s="41">
        <v>3</v>
      </c>
      <c r="H157" s="45" t="s">
        <v>753</v>
      </c>
    </row>
    <row r="158" spans="1:8" ht="24" customHeight="1">
      <c r="A158" s="41"/>
      <c r="B158" s="45"/>
      <c r="C158" s="176">
        <v>100000311380</v>
      </c>
      <c r="D158" s="46" t="s">
        <v>355</v>
      </c>
      <c r="E158" s="42">
        <v>42734</v>
      </c>
      <c r="F158" s="41">
        <v>5</v>
      </c>
      <c r="G158" s="41">
        <v>3</v>
      </c>
      <c r="H158" s="45" t="s">
        <v>753</v>
      </c>
    </row>
    <row r="159" spans="1:8" ht="24" customHeight="1">
      <c r="A159" s="41"/>
      <c r="B159" s="45"/>
      <c r="C159" s="176">
        <v>100000311374</v>
      </c>
      <c r="D159" s="177" t="s">
        <v>713</v>
      </c>
      <c r="E159" s="42">
        <v>42727</v>
      </c>
      <c r="F159" s="41">
        <v>5</v>
      </c>
      <c r="G159" s="41">
        <v>3</v>
      </c>
      <c r="H159" s="45" t="s">
        <v>753</v>
      </c>
    </row>
    <row r="160" spans="1:8" ht="42">
      <c r="A160" s="41"/>
      <c r="B160" s="45"/>
      <c r="C160" s="176">
        <v>100000311289</v>
      </c>
      <c r="D160" s="177" t="s">
        <v>727</v>
      </c>
      <c r="E160" s="42">
        <v>42734</v>
      </c>
      <c r="F160" s="41">
        <v>5</v>
      </c>
      <c r="G160" s="41">
        <v>3</v>
      </c>
      <c r="H160" s="45" t="s">
        <v>753</v>
      </c>
    </row>
    <row r="161" spans="1:8" ht="24" customHeight="1">
      <c r="A161" s="41"/>
      <c r="B161" s="45"/>
      <c r="C161" s="176">
        <v>100000311373</v>
      </c>
      <c r="D161" s="46" t="s">
        <v>356</v>
      </c>
      <c r="E161" s="42">
        <v>42720</v>
      </c>
      <c r="F161" s="41">
        <v>5</v>
      </c>
      <c r="G161" s="41">
        <v>3</v>
      </c>
      <c r="H161" s="45" t="s">
        <v>753</v>
      </c>
    </row>
    <row r="162" spans="1:8" ht="24" customHeight="1">
      <c r="A162" s="41"/>
      <c r="B162" s="45"/>
      <c r="C162" s="176">
        <v>100000311376</v>
      </c>
      <c r="D162" s="46" t="s">
        <v>357</v>
      </c>
      <c r="E162" s="42">
        <v>42731</v>
      </c>
      <c r="F162" s="41">
        <v>5</v>
      </c>
      <c r="G162" s="41">
        <v>3</v>
      </c>
      <c r="H162" s="45" t="s">
        <v>753</v>
      </c>
    </row>
    <row r="163" spans="1:8" ht="24" customHeight="1">
      <c r="A163" s="41"/>
      <c r="B163" s="45"/>
      <c r="C163" s="176">
        <v>100000311254</v>
      </c>
      <c r="D163" s="46" t="s">
        <v>358</v>
      </c>
      <c r="E163" s="42">
        <v>42733</v>
      </c>
      <c r="F163" s="41">
        <v>5</v>
      </c>
      <c r="G163" s="41">
        <v>3</v>
      </c>
      <c r="H163" s="45" t="s">
        <v>753</v>
      </c>
    </row>
    <row r="164" spans="1:8" ht="24" customHeight="1">
      <c r="A164" s="41"/>
      <c r="B164" s="45"/>
      <c r="C164" s="18">
        <v>100000312941</v>
      </c>
      <c r="D164" s="13" t="s">
        <v>99</v>
      </c>
      <c r="E164" s="15">
        <v>42723</v>
      </c>
      <c r="F164" s="12">
        <v>5</v>
      </c>
      <c r="G164" s="12">
        <v>5</v>
      </c>
      <c r="H164" s="45" t="s">
        <v>753</v>
      </c>
    </row>
    <row r="165" spans="1:8" ht="24" customHeight="1">
      <c r="A165" s="41"/>
      <c r="B165" s="45" t="s">
        <v>176</v>
      </c>
      <c r="C165" s="176">
        <v>100000298689</v>
      </c>
      <c r="D165" s="46" t="s">
        <v>322</v>
      </c>
      <c r="E165" s="42">
        <v>42781</v>
      </c>
      <c r="F165" s="41">
        <v>5</v>
      </c>
      <c r="G165" s="41">
        <v>3</v>
      </c>
      <c r="H165" s="45" t="s">
        <v>753</v>
      </c>
    </row>
    <row r="166" spans="1:8" ht="24" customHeight="1">
      <c r="A166" s="41"/>
      <c r="B166" s="45"/>
      <c r="C166" s="176">
        <v>100000298690</v>
      </c>
      <c r="D166" s="46" t="s">
        <v>372</v>
      </c>
      <c r="E166" s="42">
        <v>42781</v>
      </c>
      <c r="F166" s="41">
        <v>5</v>
      </c>
      <c r="G166" s="41">
        <v>3</v>
      </c>
      <c r="H166" s="45" t="s">
        <v>753</v>
      </c>
    </row>
    <row r="167" spans="1:8" ht="42">
      <c r="A167" s="41">
        <v>37</v>
      </c>
      <c r="B167" s="45" t="s">
        <v>373</v>
      </c>
      <c r="C167" s="178" t="s">
        <v>374</v>
      </c>
      <c r="D167" s="46" t="s">
        <v>322</v>
      </c>
      <c r="E167" s="42">
        <v>42844</v>
      </c>
      <c r="F167" s="41">
        <v>5</v>
      </c>
      <c r="G167" s="41">
        <v>3</v>
      </c>
      <c r="H167" s="45" t="s">
        <v>753</v>
      </c>
    </row>
    <row r="168" spans="1:8" ht="42">
      <c r="A168" s="41"/>
      <c r="B168" s="45"/>
      <c r="C168" s="178" t="s">
        <v>714</v>
      </c>
      <c r="D168" s="46" t="s">
        <v>715</v>
      </c>
      <c r="E168" s="42">
        <v>42844</v>
      </c>
      <c r="F168" s="41">
        <v>5</v>
      </c>
      <c r="G168" s="41">
        <v>3</v>
      </c>
      <c r="H168" s="45" t="s">
        <v>753</v>
      </c>
    </row>
    <row r="169" spans="1:8" ht="42">
      <c r="A169" s="41"/>
      <c r="B169" s="45"/>
      <c r="C169" s="178" t="s">
        <v>716</v>
      </c>
      <c r="D169" s="46" t="s">
        <v>322</v>
      </c>
      <c r="E169" s="42">
        <v>42844</v>
      </c>
      <c r="F169" s="41">
        <v>5</v>
      </c>
      <c r="G169" s="41">
        <v>3</v>
      </c>
      <c r="H169" s="45" t="s">
        <v>753</v>
      </c>
    </row>
    <row r="170" spans="1:8" ht="42">
      <c r="A170" s="349"/>
      <c r="B170" s="350"/>
      <c r="C170" s="366" t="s">
        <v>717</v>
      </c>
      <c r="D170" s="352" t="s">
        <v>322</v>
      </c>
      <c r="E170" s="353">
        <v>42886</v>
      </c>
      <c r="F170" s="349">
        <v>5</v>
      </c>
      <c r="G170" s="349">
        <v>3</v>
      </c>
      <c r="H170" s="350" t="s">
        <v>753</v>
      </c>
    </row>
    <row r="171" spans="1:8" ht="24" customHeight="1">
      <c r="A171" s="308"/>
      <c r="B171" s="309" t="s">
        <v>202</v>
      </c>
      <c r="C171" s="364">
        <v>100000302098</v>
      </c>
      <c r="D171" s="365" t="s">
        <v>718</v>
      </c>
      <c r="E171" s="312">
        <v>42809</v>
      </c>
      <c r="F171" s="308">
        <v>5</v>
      </c>
      <c r="G171" s="308">
        <v>3</v>
      </c>
      <c r="H171" s="309" t="s">
        <v>753</v>
      </c>
    </row>
    <row r="172" spans="1:8" ht="42">
      <c r="A172" s="41"/>
      <c r="B172" s="45" t="s">
        <v>131</v>
      </c>
      <c r="C172" s="176">
        <v>100000307844</v>
      </c>
      <c r="D172" s="177" t="s">
        <v>375</v>
      </c>
      <c r="E172" s="42">
        <v>42705</v>
      </c>
      <c r="F172" s="41">
        <v>5</v>
      </c>
      <c r="G172" s="41">
        <v>3</v>
      </c>
      <c r="H172" s="45" t="s">
        <v>753</v>
      </c>
    </row>
    <row r="173" spans="1:8" ht="42">
      <c r="A173" s="41"/>
      <c r="B173" s="45"/>
      <c r="C173" s="178" t="s">
        <v>376</v>
      </c>
      <c r="D173" s="46" t="s">
        <v>377</v>
      </c>
      <c r="E173" s="42">
        <v>42718</v>
      </c>
      <c r="F173" s="41">
        <v>5</v>
      </c>
      <c r="G173" s="41">
        <v>3</v>
      </c>
      <c r="H173" s="45" t="s">
        <v>753</v>
      </c>
    </row>
    <row r="174" spans="1:8" ht="42">
      <c r="A174" s="41"/>
      <c r="B174" s="45"/>
      <c r="C174" s="178" t="s">
        <v>378</v>
      </c>
      <c r="D174" s="46" t="s">
        <v>379</v>
      </c>
      <c r="E174" s="42">
        <v>42718</v>
      </c>
      <c r="F174" s="41">
        <v>5</v>
      </c>
      <c r="G174" s="41">
        <v>3</v>
      </c>
      <c r="H174" s="45" t="s">
        <v>753</v>
      </c>
    </row>
    <row r="175" spans="1:8" ht="42">
      <c r="A175" s="41"/>
      <c r="B175" s="45"/>
      <c r="C175" s="176">
        <v>100000307845</v>
      </c>
      <c r="D175" s="177" t="s">
        <v>380</v>
      </c>
      <c r="E175" s="42">
        <v>42705</v>
      </c>
      <c r="F175" s="41">
        <v>5</v>
      </c>
      <c r="G175" s="41">
        <v>3</v>
      </c>
      <c r="H175" s="45" t="s">
        <v>753</v>
      </c>
    </row>
    <row r="176" spans="1:8" ht="42">
      <c r="A176" s="41"/>
      <c r="B176" s="45"/>
      <c r="C176" s="178" t="s">
        <v>381</v>
      </c>
      <c r="D176" s="177" t="s">
        <v>382</v>
      </c>
      <c r="E176" s="42">
        <v>42695</v>
      </c>
      <c r="F176" s="41">
        <v>5</v>
      </c>
      <c r="G176" s="41">
        <v>3</v>
      </c>
      <c r="H176" s="45" t="s">
        <v>753</v>
      </c>
    </row>
    <row r="177" spans="1:8">
      <c r="A177" s="41">
        <v>38</v>
      </c>
      <c r="B177" s="45" t="s">
        <v>314</v>
      </c>
      <c r="C177" s="176">
        <v>100000257099</v>
      </c>
      <c r="D177" s="46" t="s">
        <v>315</v>
      </c>
      <c r="E177" s="42">
        <v>42696</v>
      </c>
      <c r="F177" s="41">
        <v>5</v>
      </c>
      <c r="G177" s="41">
        <v>3</v>
      </c>
      <c r="H177" s="45" t="s">
        <v>753</v>
      </c>
    </row>
    <row r="178" spans="1:8" ht="42">
      <c r="A178" s="41">
        <v>39</v>
      </c>
      <c r="B178" s="45" t="s">
        <v>316</v>
      </c>
      <c r="C178" s="178" t="s">
        <v>317</v>
      </c>
      <c r="D178" s="177" t="s">
        <v>318</v>
      </c>
      <c r="E178" s="42">
        <v>42690</v>
      </c>
      <c r="F178" s="41">
        <v>5</v>
      </c>
      <c r="G178" s="41">
        <v>3</v>
      </c>
      <c r="H178" s="45" t="s">
        <v>753</v>
      </c>
    </row>
    <row r="179" spans="1:8">
      <c r="A179" s="41"/>
      <c r="B179" s="45"/>
      <c r="C179" s="176">
        <v>100000325361</v>
      </c>
      <c r="D179" s="46" t="s">
        <v>319</v>
      </c>
      <c r="E179" s="42">
        <v>43005</v>
      </c>
      <c r="F179" s="41">
        <v>5</v>
      </c>
      <c r="G179" s="41">
        <v>3</v>
      </c>
      <c r="H179" s="45" t="s">
        <v>753</v>
      </c>
    </row>
    <row r="180" spans="1:8">
      <c r="A180" s="41"/>
      <c r="B180" s="45"/>
      <c r="C180" s="176">
        <v>100000325363</v>
      </c>
      <c r="D180" s="46" t="s">
        <v>320</v>
      </c>
      <c r="E180" s="42">
        <v>43005</v>
      </c>
      <c r="F180" s="41">
        <v>5</v>
      </c>
      <c r="G180" s="41">
        <v>3</v>
      </c>
      <c r="H180" s="45" t="s">
        <v>753</v>
      </c>
    </row>
    <row r="181" spans="1:8">
      <c r="A181" s="41"/>
      <c r="B181" s="45"/>
      <c r="C181" s="176">
        <v>100000325364</v>
      </c>
      <c r="D181" s="46" t="s">
        <v>320</v>
      </c>
      <c r="E181" s="42">
        <v>43005</v>
      </c>
      <c r="F181" s="41">
        <v>5</v>
      </c>
      <c r="G181" s="41">
        <v>3</v>
      </c>
      <c r="H181" s="45" t="s">
        <v>753</v>
      </c>
    </row>
    <row r="182" spans="1:8" ht="42">
      <c r="A182" s="41"/>
      <c r="B182" s="45"/>
      <c r="C182" s="178" t="s">
        <v>321</v>
      </c>
      <c r="D182" s="46" t="s">
        <v>322</v>
      </c>
      <c r="E182" s="42">
        <v>42681</v>
      </c>
      <c r="F182" s="41">
        <v>5</v>
      </c>
      <c r="G182" s="41">
        <v>3</v>
      </c>
      <c r="H182" s="45" t="s">
        <v>753</v>
      </c>
    </row>
    <row r="183" spans="1:8">
      <c r="A183" s="41"/>
      <c r="B183" s="45"/>
      <c r="C183" s="176">
        <v>100000299535</v>
      </c>
      <c r="D183" s="46" t="s">
        <v>322</v>
      </c>
      <c r="E183" s="42">
        <v>42681</v>
      </c>
      <c r="F183" s="41">
        <v>5</v>
      </c>
      <c r="G183" s="41">
        <v>3</v>
      </c>
      <c r="H183" s="45" t="s">
        <v>753</v>
      </c>
    </row>
    <row r="184" spans="1:8" s="269" customFormat="1">
      <c r="A184" s="275"/>
      <c r="B184" s="279"/>
      <c r="C184" s="279"/>
      <c r="D184" s="275" t="s">
        <v>720</v>
      </c>
      <c r="E184" s="280"/>
      <c r="F184" s="281"/>
      <c r="G184" s="271"/>
      <c r="H184" s="279"/>
    </row>
    <row r="185" spans="1:8" s="269" customFormat="1">
      <c r="A185" s="115"/>
      <c r="B185" s="240" t="s">
        <v>728</v>
      </c>
      <c r="C185" s="286">
        <v>100000328194</v>
      </c>
      <c r="D185" s="285" t="s">
        <v>397</v>
      </c>
      <c r="E185" s="243">
        <v>42992</v>
      </c>
      <c r="F185" s="115">
        <v>5</v>
      </c>
      <c r="G185" s="115">
        <v>2</v>
      </c>
      <c r="H185" s="240" t="s">
        <v>753</v>
      </c>
    </row>
    <row r="186" spans="1:8" ht="24" customHeight="1">
      <c r="A186" s="41">
        <v>40</v>
      </c>
      <c r="B186" s="45" t="s">
        <v>96</v>
      </c>
      <c r="C186" s="176">
        <v>100000315044</v>
      </c>
      <c r="D186" s="46" t="s">
        <v>392</v>
      </c>
      <c r="E186" s="42">
        <v>42965</v>
      </c>
      <c r="F186" s="41">
        <v>3</v>
      </c>
      <c r="G186" s="41">
        <v>2</v>
      </c>
      <c r="H186" s="240" t="s">
        <v>753</v>
      </c>
    </row>
    <row r="187" spans="1:8" ht="24" customHeight="1">
      <c r="A187" s="41"/>
      <c r="B187" s="45"/>
      <c r="C187" s="176">
        <v>100000296983</v>
      </c>
      <c r="D187" s="46" t="s">
        <v>393</v>
      </c>
      <c r="E187" s="42">
        <v>42793</v>
      </c>
      <c r="F187" s="41">
        <v>3</v>
      </c>
      <c r="G187" s="41">
        <v>2</v>
      </c>
      <c r="H187" s="240" t="s">
        <v>753</v>
      </c>
    </row>
    <row r="188" spans="1:8" ht="24" customHeight="1">
      <c r="A188" s="41"/>
      <c r="B188" s="45"/>
      <c r="C188" s="176">
        <v>100000313917</v>
      </c>
      <c r="D188" s="46" t="s">
        <v>394</v>
      </c>
      <c r="E188" s="42">
        <v>42919</v>
      </c>
      <c r="F188" s="41">
        <v>3</v>
      </c>
      <c r="G188" s="41">
        <v>2</v>
      </c>
      <c r="H188" s="240" t="s">
        <v>753</v>
      </c>
    </row>
    <row r="189" spans="1:8" ht="42">
      <c r="A189" s="41"/>
      <c r="B189" s="45"/>
      <c r="C189" s="178" t="s">
        <v>395</v>
      </c>
      <c r="D189" s="46" t="s">
        <v>396</v>
      </c>
      <c r="E189" s="42">
        <v>42936</v>
      </c>
      <c r="F189" s="41">
        <v>5</v>
      </c>
      <c r="G189" s="41">
        <v>2</v>
      </c>
      <c r="H189" s="240" t="s">
        <v>753</v>
      </c>
    </row>
    <row r="190" spans="1:8" ht="24" customHeight="1">
      <c r="A190" s="41"/>
      <c r="B190" s="45" t="s">
        <v>728</v>
      </c>
      <c r="C190" s="176">
        <v>100000328194</v>
      </c>
      <c r="D190" s="46" t="s">
        <v>397</v>
      </c>
      <c r="E190" s="42">
        <v>42992</v>
      </c>
      <c r="F190" s="41">
        <v>5</v>
      </c>
      <c r="G190" s="41">
        <v>2</v>
      </c>
      <c r="H190" s="45" t="s">
        <v>753</v>
      </c>
    </row>
    <row r="191" spans="1:8" s="269" customFormat="1">
      <c r="A191" s="275"/>
      <c r="B191" s="279"/>
      <c r="C191" s="279"/>
      <c r="D191" s="275" t="s">
        <v>158</v>
      </c>
      <c r="E191" s="280"/>
      <c r="F191" s="281"/>
      <c r="G191" s="271"/>
      <c r="H191" s="279"/>
    </row>
    <row r="192" spans="1:8" s="269" customFormat="1">
      <c r="A192" s="115"/>
      <c r="B192" s="240" t="s">
        <v>398</v>
      </c>
      <c r="C192" s="286">
        <v>100000325465</v>
      </c>
      <c r="D192" s="285" t="s">
        <v>399</v>
      </c>
      <c r="E192" s="243">
        <v>42989</v>
      </c>
      <c r="F192" s="115">
        <v>10</v>
      </c>
      <c r="G192" s="115">
        <v>5</v>
      </c>
      <c r="H192" s="240" t="s">
        <v>753</v>
      </c>
    </row>
    <row r="193" spans="1:8" s="269" customFormat="1">
      <c r="A193" s="115"/>
      <c r="B193" s="240"/>
      <c r="C193" s="286">
        <v>100000325467</v>
      </c>
      <c r="D193" s="285" t="s">
        <v>400</v>
      </c>
      <c r="E193" s="243">
        <v>42989</v>
      </c>
      <c r="F193" s="115">
        <v>10</v>
      </c>
      <c r="G193" s="115">
        <v>5</v>
      </c>
      <c r="H193" s="240" t="s">
        <v>753</v>
      </c>
    </row>
    <row r="194" spans="1:8" s="269" customFormat="1">
      <c r="A194" s="115"/>
      <c r="B194" s="240"/>
      <c r="C194" s="286">
        <v>100000325490</v>
      </c>
      <c r="D194" s="285" t="s">
        <v>401</v>
      </c>
      <c r="E194" s="243">
        <v>42989</v>
      </c>
      <c r="F194" s="115">
        <v>10</v>
      </c>
      <c r="G194" s="115">
        <v>5</v>
      </c>
      <c r="H194" s="240" t="s">
        <v>753</v>
      </c>
    </row>
    <row r="195" spans="1:8" ht="24" customHeight="1">
      <c r="A195" s="41"/>
      <c r="B195" s="45" t="s">
        <v>402</v>
      </c>
      <c r="C195" s="176">
        <v>100000322313</v>
      </c>
      <c r="D195" s="46" t="s">
        <v>403</v>
      </c>
      <c r="E195" s="42">
        <v>42979</v>
      </c>
      <c r="F195" s="41">
        <v>10</v>
      </c>
      <c r="G195" s="41">
        <v>5</v>
      </c>
      <c r="H195" s="45" t="s">
        <v>753</v>
      </c>
    </row>
    <row r="196" spans="1:8" ht="24" customHeight="1">
      <c r="A196" s="41">
        <v>41</v>
      </c>
      <c r="B196" s="45" t="s">
        <v>404</v>
      </c>
      <c r="C196" s="176">
        <v>100000316219</v>
      </c>
      <c r="D196" s="46" t="s">
        <v>405</v>
      </c>
      <c r="E196" s="42">
        <v>42964</v>
      </c>
      <c r="F196" s="41">
        <v>8</v>
      </c>
      <c r="G196" s="41">
        <v>5</v>
      </c>
      <c r="H196" s="45" t="s">
        <v>753</v>
      </c>
    </row>
    <row r="197" spans="1:8" ht="24" customHeight="1">
      <c r="A197" s="41"/>
      <c r="B197" s="45"/>
      <c r="C197" s="176">
        <v>100000316354</v>
      </c>
      <c r="D197" s="46" t="s">
        <v>406</v>
      </c>
      <c r="E197" s="42">
        <v>42964</v>
      </c>
      <c r="F197" s="41">
        <v>8</v>
      </c>
      <c r="G197" s="41">
        <v>5</v>
      </c>
      <c r="H197" s="45" t="s">
        <v>753</v>
      </c>
    </row>
    <row r="198" spans="1:8" ht="24" customHeight="1">
      <c r="A198" s="41"/>
      <c r="B198" s="45"/>
      <c r="C198" s="176">
        <v>100000316365</v>
      </c>
      <c r="D198" s="46" t="s">
        <v>407</v>
      </c>
      <c r="E198" s="42">
        <v>42964</v>
      </c>
      <c r="F198" s="41">
        <v>8</v>
      </c>
      <c r="G198" s="41">
        <v>5</v>
      </c>
      <c r="H198" s="45" t="s">
        <v>753</v>
      </c>
    </row>
    <row r="199" spans="1:8" ht="24" customHeight="1">
      <c r="A199" s="41"/>
      <c r="B199" s="45"/>
      <c r="C199" s="176">
        <v>100000316376</v>
      </c>
      <c r="D199" s="46" t="s">
        <v>408</v>
      </c>
      <c r="E199" s="42">
        <v>42964</v>
      </c>
      <c r="F199" s="41">
        <v>8</v>
      </c>
      <c r="G199" s="41">
        <v>5</v>
      </c>
      <c r="H199" s="45" t="s">
        <v>753</v>
      </c>
    </row>
    <row r="200" spans="1:8" s="269" customFormat="1">
      <c r="A200" s="275"/>
      <c r="B200" s="279"/>
      <c r="C200" s="279"/>
      <c r="D200" s="275" t="s">
        <v>102</v>
      </c>
      <c r="E200" s="280"/>
      <c r="F200" s="281"/>
      <c r="G200" s="271"/>
      <c r="H200" s="279"/>
    </row>
    <row r="201" spans="1:8" s="269" customFormat="1" ht="42">
      <c r="A201" s="115"/>
      <c r="B201" s="240" t="s">
        <v>342</v>
      </c>
      <c r="C201" s="282" t="s">
        <v>409</v>
      </c>
      <c r="D201" s="283" t="s">
        <v>410</v>
      </c>
      <c r="E201" s="243">
        <v>42794</v>
      </c>
      <c r="F201" s="115">
        <v>30</v>
      </c>
      <c r="G201" s="115">
        <v>8</v>
      </c>
      <c r="H201" s="240" t="s">
        <v>753</v>
      </c>
    </row>
    <row r="202" spans="1:8" s="269" customFormat="1" ht="42">
      <c r="A202" s="115"/>
      <c r="B202" s="240"/>
      <c r="C202" s="282" t="s">
        <v>411</v>
      </c>
      <c r="D202" s="283" t="s">
        <v>412</v>
      </c>
      <c r="E202" s="243">
        <v>42724</v>
      </c>
      <c r="F202" s="115">
        <v>30</v>
      </c>
      <c r="G202" s="115">
        <v>8</v>
      </c>
      <c r="H202" s="240" t="s">
        <v>753</v>
      </c>
    </row>
    <row r="203" spans="1:8" s="269" customFormat="1" ht="23.25" customHeight="1">
      <c r="A203" s="115">
        <v>42</v>
      </c>
      <c r="B203" s="240" t="s">
        <v>417</v>
      </c>
      <c r="C203" s="286">
        <v>100000321704</v>
      </c>
      <c r="D203" s="285" t="s">
        <v>418</v>
      </c>
      <c r="E203" s="243">
        <v>42998</v>
      </c>
      <c r="F203" s="115">
        <v>30</v>
      </c>
      <c r="G203" s="115">
        <v>8</v>
      </c>
      <c r="H203" s="240" t="s">
        <v>753</v>
      </c>
    </row>
    <row r="204" spans="1:8" s="269" customFormat="1" ht="23.25" customHeight="1">
      <c r="A204" s="115"/>
      <c r="B204" s="240" t="s">
        <v>123</v>
      </c>
      <c r="C204" s="286">
        <v>100000273891</v>
      </c>
      <c r="D204" s="285" t="s">
        <v>419</v>
      </c>
      <c r="E204" s="243">
        <v>42730</v>
      </c>
      <c r="F204" s="115">
        <v>30</v>
      </c>
      <c r="G204" s="115">
        <v>8</v>
      </c>
      <c r="H204" s="240" t="s">
        <v>753</v>
      </c>
    </row>
    <row r="205" spans="1:8" s="269" customFormat="1" ht="23.25" customHeight="1">
      <c r="A205" s="115"/>
      <c r="B205" s="240"/>
      <c r="C205" s="286">
        <v>100000273892</v>
      </c>
      <c r="D205" s="285" t="s">
        <v>420</v>
      </c>
      <c r="E205" s="243">
        <v>42730</v>
      </c>
      <c r="F205" s="115">
        <v>30</v>
      </c>
      <c r="G205" s="115">
        <v>8</v>
      </c>
      <c r="H205" s="240" t="s">
        <v>753</v>
      </c>
    </row>
    <row r="206" spans="1:8" ht="28.5" customHeight="1">
      <c r="A206" s="349"/>
      <c r="B206" s="350" t="s">
        <v>198</v>
      </c>
      <c r="C206" s="351">
        <v>100000299821</v>
      </c>
      <c r="D206" s="352" t="s">
        <v>416</v>
      </c>
      <c r="E206" s="353">
        <v>42818</v>
      </c>
      <c r="F206" s="349">
        <v>30</v>
      </c>
      <c r="G206" s="349">
        <v>8</v>
      </c>
      <c r="H206" s="350" t="s">
        <v>753</v>
      </c>
    </row>
    <row r="207" spans="1:8" ht="42">
      <c r="A207" s="308"/>
      <c r="B207" s="309" t="s">
        <v>413</v>
      </c>
      <c r="C207" s="310" t="s">
        <v>414</v>
      </c>
      <c r="D207" s="311" t="s">
        <v>415</v>
      </c>
      <c r="E207" s="312">
        <v>42826</v>
      </c>
      <c r="F207" s="308">
        <v>30</v>
      </c>
      <c r="G207" s="308">
        <v>5</v>
      </c>
      <c r="H207" s="309" t="s">
        <v>753</v>
      </c>
    </row>
    <row r="208" spans="1:8" ht="24" customHeight="1">
      <c r="A208" s="251"/>
      <c r="B208" s="45"/>
      <c r="C208" s="176"/>
      <c r="D208" s="252" t="s">
        <v>41</v>
      </c>
      <c r="E208" s="42"/>
      <c r="F208" s="41"/>
      <c r="G208" s="41"/>
      <c r="H208" s="45"/>
    </row>
    <row r="209" spans="1:8" ht="42">
      <c r="A209" s="41">
        <v>43</v>
      </c>
      <c r="B209" s="45" t="s">
        <v>131</v>
      </c>
      <c r="C209" s="176">
        <v>100000291688</v>
      </c>
      <c r="D209" s="177" t="s">
        <v>205</v>
      </c>
      <c r="E209" s="42">
        <v>42718</v>
      </c>
      <c r="F209" s="41">
        <v>10</v>
      </c>
      <c r="G209" s="41">
        <v>5</v>
      </c>
      <c r="H209" s="45" t="s">
        <v>753</v>
      </c>
    </row>
    <row r="210" spans="1:8" ht="24" customHeight="1">
      <c r="A210" s="41"/>
      <c r="B210" s="45" t="s">
        <v>202</v>
      </c>
      <c r="C210" s="176">
        <v>100000302103</v>
      </c>
      <c r="D210" s="46" t="s">
        <v>206</v>
      </c>
      <c r="E210" s="42">
        <v>42809</v>
      </c>
      <c r="F210" s="41">
        <v>10</v>
      </c>
      <c r="G210" s="41">
        <v>5</v>
      </c>
      <c r="H210" s="45" t="s">
        <v>753</v>
      </c>
    </row>
    <row r="211" spans="1:8" ht="24" customHeight="1">
      <c r="A211" s="349"/>
      <c r="B211" s="350"/>
      <c r="C211" s="351">
        <v>100000302102</v>
      </c>
      <c r="D211" s="352" t="s">
        <v>207</v>
      </c>
      <c r="E211" s="353">
        <v>42809</v>
      </c>
      <c r="F211" s="349">
        <v>20</v>
      </c>
      <c r="G211" s="349">
        <v>5</v>
      </c>
      <c r="H211" s="350" t="s">
        <v>753</v>
      </c>
    </row>
  </sheetData>
  <mergeCells count="12">
    <mergeCell ref="F8:G8"/>
    <mergeCell ref="H8:H9"/>
    <mergeCell ref="A2:G2"/>
    <mergeCell ref="A3:G3"/>
    <mergeCell ref="A4:G4"/>
    <mergeCell ref="A5:G5"/>
    <mergeCell ref="A6:G6"/>
    <mergeCell ref="A8:A9"/>
    <mergeCell ref="B8:B9"/>
    <mergeCell ref="C8:C9"/>
    <mergeCell ref="D8:D9"/>
    <mergeCell ref="E8:E9"/>
  </mergeCells>
  <pageMargins left="0.47244094488188981" right="0.15748031496062992" top="0.39370078740157483" bottom="0.39370078740157483" header="0" footer="0"/>
  <pageSetup paperSize="9" scale="60" fitToHeight="10" orientation="portrait" r:id="rId1"/>
  <rowBreaks count="5" manualBreakCount="5">
    <brk id="51" max="7" man="1"/>
    <brk id="79" max="7" man="1"/>
    <brk id="107" max="7" man="1"/>
    <brk id="139" max="7" man="1"/>
    <brk id="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8FBE-B197-4054-A278-8AC910C4372E}">
  <dimension ref="A1:P35"/>
  <sheetViews>
    <sheetView topLeftCell="A25" zoomScaleNormal="100" zoomScaleSheetLayoutView="66" zoomScalePageLayoutView="46" workbookViewId="0">
      <selection activeCell="A31" sqref="A31:K31"/>
    </sheetView>
  </sheetViews>
  <sheetFormatPr defaultColWidth="9" defaultRowHeight="21"/>
  <cols>
    <col min="1" max="1" width="6.625" style="6" customWidth="1"/>
    <col min="2" max="2" width="35.75" style="40" customWidth="1"/>
    <col min="3" max="3" width="16.75" style="40" customWidth="1"/>
    <col min="4" max="4" width="49" style="7" customWidth="1"/>
    <col min="5" max="5" width="13.625" style="7" customWidth="1"/>
    <col min="6" max="6" width="7.625" style="7" hidden="1" customWidth="1"/>
    <col min="7" max="7" width="24.375" style="6" bestFit="1" customWidth="1"/>
    <col min="8" max="8" width="14.125" style="7" customWidth="1"/>
    <col min="9" max="9" width="30.625" style="7" bestFit="1" customWidth="1"/>
    <col min="10" max="10" width="14.25" style="7" customWidth="1"/>
    <col min="11" max="11" width="19" style="7" bestFit="1" customWidth="1"/>
    <col min="12" max="12" width="9" style="7"/>
    <col min="13" max="13" width="9" style="7" customWidth="1"/>
    <col min="14" max="16384" width="9" style="7"/>
  </cols>
  <sheetData>
    <row r="1" spans="1:16" ht="33" customHeight="1">
      <c r="A1" s="180"/>
      <c r="B1" s="181"/>
      <c r="C1" s="181"/>
      <c r="D1" s="182"/>
      <c r="E1" s="182"/>
      <c r="F1" s="182"/>
      <c r="G1" s="180"/>
      <c r="H1" s="182"/>
      <c r="I1" s="182"/>
      <c r="K1" s="8" t="s">
        <v>424</v>
      </c>
    </row>
    <row r="2" spans="1:16" s="183" customFormat="1" ht="30" customHeight="1">
      <c r="A2" s="398" t="s">
        <v>0</v>
      </c>
      <c r="B2" s="398"/>
      <c r="C2" s="398"/>
      <c r="D2" s="398"/>
      <c r="E2" s="398"/>
      <c r="F2" s="398"/>
      <c r="G2" s="398"/>
      <c r="H2" s="398"/>
      <c r="I2" s="398"/>
      <c r="J2" s="398"/>
    </row>
    <row r="3" spans="1:16" s="183" customFormat="1" ht="30" customHeight="1">
      <c r="A3" s="398" t="s">
        <v>588</v>
      </c>
      <c r="B3" s="398"/>
      <c r="C3" s="398"/>
      <c r="D3" s="398"/>
      <c r="E3" s="398"/>
      <c r="F3" s="398"/>
      <c r="G3" s="398"/>
      <c r="H3" s="398"/>
      <c r="I3" s="398"/>
      <c r="J3" s="398"/>
    </row>
    <row r="4" spans="1:16" s="183" customFormat="1" ht="30" customHeight="1">
      <c r="A4" s="398" t="s">
        <v>3</v>
      </c>
      <c r="B4" s="398"/>
      <c r="C4" s="398"/>
      <c r="D4" s="398"/>
      <c r="E4" s="398"/>
      <c r="F4" s="398"/>
      <c r="G4" s="398"/>
      <c r="H4" s="398"/>
      <c r="I4" s="398"/>
      <c r="J4" s="398"/>
    </row>
    <row r="5" spans="1:16" s="183" customFormat="1" ht="17.25" customHeight="1">
      <c r="A5" s="184"/>
      <c r="B5" s="185"/>
      <c r="C5" s="185"/>
      <c r="D5" s="184"/>
      <c r="E5" s="184"/>
      <c r="F5" s="184"/>
      <c r="G5" s="184"/>
      <c r="H5" s="184"/>
      <c r="I5" s="184"/>
      <c r="J5" s="184"/>
      <c r="K5" s="186"/>
      <c r="L5" s="186"/>
      <c r="M5" s="186"/>
      <c r="N5" s="186"/>
      <c r="O5" s="186"/>
      <c r="P5" s="186"/>
    </row>
    <row r="6" spans="1:16" s="183" customFormat="1" ht="33" customHeight="1">
      <c r="A6" s="169" t="s">
        <v>721</v>
      </c>
      <c r="B6" s="187"/>
      <c r="C6" s="198"/>
      <c r="D6" s="188"/>
      <c r="E6" s="189"/>
      <c r="F6" s="190"/>
      <c r="G6" s="190"/>
      <c r="H6" s="190"/>
      <c r="I6" s="188"/>
      <c r="J6" s="190"/>
    </row>
    <row r="7" spans="1:16">
      <c r="A7" s="378" t="s">
        <v>4</v>
      </c>
      <c r="B7" s="375" t="s">
        <v>29</v>
      </c>
      <c r="C7" s="399" t="s">
        <v>30</v>
      </c>
      <c r="D7" s="381" t="s">
        <v>702</v>
      </c>
      <c r="E7" s="401" t="s">
        <v>32</v>
      </c>
      <c r="F7" s="378" t="s">
        <v>138</v>
      </c>
      <c r="G7" s="384" t="s">
        <v>33</v>
      </c>
      <c r="H7" s="385"/>
      <c r="I7" s="397" t="s">
        <v>703</v>
      </c>
      <c r="J7" s="378"/>
      <c r="K7" s="379" t="s">
        <v>752</v>
      </c>
    </row>
    <row r="8" spans="1:16">
      <c r="A8" s="378"/>
      <c r="B8" s="376"/>
      <c r="C8" s="400"/>
      <c r="D8" s="381"/>
      <c r="E8" s="401"/>
      <c r="F8" s="378"/>
      <c r="G8" s="223" t="s">
        <v>34</v>
      </c>
      <c r="H8" s="223" t="s">
        <v>704</v>
      </c>
      <c r="I8" s="223" t="s">
        <v>34</v>
      </c>
      <c r="J8" s="223" t="s">
        <v>704</v>
      </c>
      <c r="K8" s="380"/>
    </row>
    <row r="9" spans="1:16">
      <c r="A9" s="253">
        <v>1</v>
      </c>
      <c r="B9" s="116" t="s">
        <v>141</v>
      </c>
      <c r="C9" s="254">
        <v>100000313890</v>
      </c>
      <c r="D9" s="255" t="s">
        <v>142</v>
      </c>
      <c r="E9" s="256">
        <v>42929</v>
      </c>
      <c r="F9" s="257">
        <v>0</v>
      </c>
      <c r="G9" s="253" t="s">
        <v>52</v>
      </c>
      <c r="H9" s="257">
        <v>25</v>
      </c>
      <c r="I9" s="257" t="s">
        <v>53</v>
      </c>
      <c r="J9" s="257">
        <v>40</v>
      </c>
      <c r="K9" s="254" t="s">
        <v>753</v>
      </c>
    </row>
    <row r="10" spans="1:16">
      <c r="A10" s="16">
        <v>2</v>
      </c>
      <c r="B10" s="32" t="s">
        <v>143</v>
      </c>
      <c r="C10" s="174">
        <v>100000314135</v>
      </c>
      <c r="D10" s="21" t="s">
        <v>144</v>
      </c>
      <c r="E10" s="22">
        <v>42935</v>
      </c>
      <c r="F10" s="23">
        <v>0</v>
      </c>
      <c r="G10" s="16" t="s">
        <v>82</v>
      </c>
      <c r="H10" s="23">
        <v>40</v>
      </c>
      <c r="I10" s="23" t="s">
        <v>63</v>
      </c>
      <c r="J10" s="23">
        <v>25</v>
      </c>
      <c r="K10" s="174" t="s">
        <v>753</v>
      </c>
    </row>
    <row r="11" spans="1:16">
      <c r="A11" s="16">
        <v>3</v>
      </c>
      <c r="B11" s="32" t="s">
        <v>729</v>
      </c>
      <c r="C11" s="174">
        <v>100000321995</v>
      </c>
      <c r="D11" s="21" t="s">
        <v>163</v>
      </c>
      <c r="E11" s="22">
        <v>42989</v>
      </c>
      <c r="F11" s="23">
        <v>1</v>
      </c>
      <c r="G11" s="16" t="s">
        <v>42</v>
      </c>
      <c r="H11" s="23">
        <v>5</v>
      </c>
      <c r="I11" s="23" t="s">
        <v>37</v>
      </c>
      <c r="J11" s="23">
        <v>8</v>
      </c>
      <c r="K11" s="174" t="s">
        <v>753</v>
      </c>
    </row>
    <row r="12" spans="1:16" ht="45.75" customHeight="1">
      <c r="A12" s="12">
        <v>4</v>
      </c>
      <c r="B12" s="31" t="s">
        <v>94</v>
      </c>
      <c r="C12" s="179" t="s">
        <v>164</v>
      </c>
      <c r="D12" s="13" t="s">
        <v>165</v>
      </c>
      <c r="E12" s="15">
        <v>42736</v>
      </c>
      <c r="F12" s="12">
        <v>1</v>
      </c>
      <c r="G12" s="12" t="s">
        <v>37</v>
      </c>
      <c r="H12" s="12">
        <v>8</v>
      </c>
      <c r="I12" s="12" t="s">
        <v>41</v>
      </c>
      <c r="J12" s="12">
        <v>5</v>
      </c>
      <c r="K12" s="179" t="s">
        <v>753</v>
      </c>
    </row>
    <row r="13" spans="1:16">
      <c r="A13" s="12"/>
      <c r="B13" s="45"/>
      <c r="C13" s="176">
        <v>100000296758</v>
      </c>
      <c r="D13" s="46" t="s">
        <v>421</v>
      </c>
      <c r="E13" s="42">
        <v>42795</v>
      </c>
      <c r="F13" s="41">
        <v>3</v>
      </c>
      <c r="G13" s="41" t="s">
        <v>129</v>
      </c>
      <c r="H13" s="12">
        <v>3</v>
      </c>
      <c r="I13" s="12" t="s">
        <v>130</v>
      </c>
      <c r="J13" s="12">
        <v>8</v>
      </c>
      <c r="K13" s="176" t="s">
        <v>753</v>
      </c>
    </row>
    <row r="14" spans="1:16" ht="45.75" customHeight="1">
      <c r="A14" s="12">
        <v>5</v>
      </c>
      <c r="B14" s="31" t="s">
        <v>172</v>
      </c>
      <c r="C14" s="179" t="s">
        <v>173</v>
      </c>
      <c r="D14" s="13" t="s">
        <v>165</v>
      </c>
      <c r="E14" s="15">
        <v>42704</v>
      </c>
      <c r="F14" s="12">
        <v>1</v>
      </c>
      <c r="G14" s="12" t="s">
        <v>37</v>
      </c>
      <c r="H14" s="12">
        <v>8</v>
      </c>
      <c r="I14" s="12" t="s">
        <v>41</v>
      </c>
      <c r="J14" s="12">
        <v>5</v>
      </c>
      <c r="K14" s="35" t="s">
        <v>753</v>
      </c>
    </row>
    <row r="15" spans="1:16">
      <c r="A15" s="12">
        <v>6</v>
      </c>
      <c r="B15" s="31" t="s">
        <v>181</v>
      </c>
      <c r="C15" s="18" t="s">
        <v>182</v>
      </c>
      <c r="D15" s="13" t="s">
        <v>183</v>
      </c>
      <c r="E15" s="15">
        <v>42768</v>
      </c>
      <c r="F15" s="12">
        <v>2</v>
      </c>
      <c r="G15" s="12" t="s">
        <v>40</v>
      </c>
      <c r="H15" s="12">
        <v>5</v>
      </c>
      <c r="I15" s="12" t="s">
        <v>37</v>
      </c>
      <c r="J15" s="12">
        <v>8</v>
      </c>
      <c r="K15" s="35" t="s">
        <v>753</v>
      </c>
    </row>
    <row r="16" spans="1:16" ht="45.75" customHeight="1">
      <c r="A16" s="12">
        <v>7</v>
      </c>
      <c r="B16" s="31" t="s">
        <v>184</v>
      </c>
      <c r="C16" s="179" t="s">
        <v>185</v>
      </c>
      <c r="D16" s="13" t="s">
        <v>186</v>
      </c>
      <c r="E16" s="15">
        <v>42746</v>
      </c>
      <c r="F16" s="12">
        <v>1</v>
      </c>
      <c r="G16" s="12" t="s">
        <v>37</v>
      </c>
      <c r="H16" s="12">
        <v>8</v>
      </c>
      <c r="I16" s="12" t="s">
        <v>41</v>
      </c>
      <c r="J16" s="12">
        <v>5</v>
      </c>
      <c r="K16" s="35" t="s">
        <v>753</v>
      </c>
    </row>
    <row r="17" spans="1:11">
      <c r="A17" s="12">
        <v>8</v>
      </c>
      <c r="B17" s="31" t="s">
        <v>187</v>
      </c>
      <c r="C17" s="18">
        <v>100000302635</v>
      </c>
      <c r="D17" s="13" t="s">
        <v>188</v>
      </c>
      <c r="E17" s="15">
        <v>42795</v>
      </c>
      <c r="F17" s="12">
        <v>2</v>
      </c>
      <c r="G17" s="12" t="s">
        <v>37</v>
      </c>
      <c r="H17" s="12">
        <v>8</v>
      </c>
      <c r="I17" s="12" t="s">
        <v>41</v>
      </c>
      <c r="J17" s="12">
        <v>5</v>
      </c>
      <c r="K17" s="18" t="s">
        <v>753</v>
      </c>
    </row>
    <row r="18" spans="1:11" ht="45.75" customHeight="1">
      <c r="A18" s="120">
        <v>9</v>
      </c>
      <c r="B18" s="117" t="s">
        <v>725</v>
      </c>
      <c r="C18" s="201" t="s">
        <v>166</v>
      </c>
      <c r="D18" s="118" t="s">
        <v>595</v>
      </c>
      <c r="E18" s="119">
        <v>42919</v>
      </c>
      <c r="F18" s="120">
        <v>1</v>
      </c>
      <c r="G18" s="120" t="s">
        <v>139</v>
      </c>
      <c r="H18" s="120">
        <v>3</v>
      </c>
      <c r="I18" s="120" t="s">
        <v>37</v>
      </c>
      <c r="J18" s="120">
        <v>8</v>
      </c>
      <c r="K18" s="35" t="s">
        <v>753</v>
      </c>
    </row>
    <row r="19" spans="1:11" ht="63">
      <c r="A19" s="12"/>
      <c r="B19" s="31"/>
      <c r="C19" s="179" t="s">
        <v>167</v>
      </c>
      <c r="D19" s="13" t="s">
        <v>168</v>
      </c>
      <c r="E19" s="15">
        <v>42793</v>
      </c>
      <c r="F19" s="12">
        <v>1</v>
      </c>
      <c r="G19" s="12" t="s">
        <v>139</v>
      </c>
      <c r="H19" s="12">
        <v>3</v>
      </c>
      <c r="I19" s="12" t="s">
        <v>37</v>
      </c>
      <c r="J19" s="12">
        <v>8</v>
      </c>
      <c r="K19" s="18" t="s">
        <v>753</v>
      </c>
    </row>
    <row r="20" spans="1:11">
      <c r="A20" s="120">
        <v>10</v>
      </c>
      <c r="B20" s="117" t="s">
        <v>77</v>
      </c>
      <c r="C20" s="199">
        <v>100000302518</v>
      </c>
      <c r="D20" s="118" t="s">
        <v>147</v>
      </c>
      <c r="E20" s="119">
        <v>42804</v>
      </c>
      <c r="F20" s="120">
        <v>2</v>
      </c>
      <c r="G20" s="120" t="s">
        <v>37</v>
      </c>
      <c r="H20" s="120">
        <v>8</v>
      </c>
      <c r="I20" s="120" t="s">
        <v>41</v>
      </c>
      <c r="J20" s="120">
        <v>5</v>
      </c>
      <c r="K20" s="18" t="s">
        <v>753</v>
      </c>
    </row>
    <row r="21" spans="1:11">
      <c r="A21" s="12"/>
      <c r="B21" s="31"/>
      <c r="C21" s="18">
        <v>100000314131</v>
      </c>
      <c r="D21" s="13" t="s">
        <v>148</v>
      </c>
      <c r="E21" s="15">
        <v>42908</v>
      </c>
      <c r="F21" s="12">
        <v>2</v>
      </c>
      <c r="G21" s="12" t="s">
        <v>37</v>
      </c>
      <c r="H21" s="12">
        <v>8</v>
      </c>
      <c r="I21" s="12" t="s">
        <v>41</v>
      </c>
      <c r="J21" s="12">
        <v>5</v>
      </c>
      <c r="K21" s="18" t="s">
        <v>753</v>
      </c>
    </row>
    <row r="22" spans="1:11" ht="45.75" customHeight="1">
      <c r="A22" s="12"/>
      <c r="B22" s="31"/>
      <c r="C22" s="179" t="s">
        <v>149</v>
      </c>
      <c r="D22" s="13" t="s">
        <v>150</v>
      </c>
      <c r="E22" s="15">
        <v>42705</v>
      </c>
      <c r="F22" s="12">
        <v>1</v>
      </c>
      <c r="G22" s="12" t="s">
        <v>37</v>
      </c>
      <c r="H22" s="12" t="s">
        <v>151</v>
      </c>
      <c r="I22" s="12" t="s">
        <v>41</v>
      </c>
      <c r="J22" s="12">
        <v>5</v>
      </c>
      <c r="K22" s="18" t="s">
        <v>753</v>
      </c>
    </row>
    <row r="23" spans="1:11">
      <c r="A23" s="12"/>
      <c r="B23" s="31"/>
      <c r="C23" s="18">
        <v>100000314132</v>
      </c>
      <c r="D23" s="13" t="s">
        <v>148</v>
      </c>
      <c r="E23" s="15">
        <v>42880</v>
      </c>
      <c r="F23" s="12">
        <v>2</v>
      </c>
      <c r="G23" s="12" t="s">
        <v>37</v>
      </c>
      <c r="H23" s="12">
        <v>8</v>
      </c>
      <c r="I23" s="12" t="s">
        <v>41</v>
      </c>
      <c r="J23" s="12">
        <v>5</v>
      </c>
      <c r="K23" s="18" t="s">
        <v>753</v>
      </c>
    </row>
    <row r="24" spans="1:11">
      <c r="A24" s="12"/>
      <c r="B24" s="31"/>
      <c r="C24" s="18">
        <v>100000293303</v>
      </c>
      <c r="D24" s="13" t="s">
        <v>152</v>
      </c>
      <c r="E24" s="15">
        <v>42760</v>
      </c>
      <c r="F24" s="12">
        <v>2</v>
      </c>
      <c r="G24" s="12" t="s">
        <v>37</v>
      </c>
      <c r="H24" s="12">
        <v>8</v>
      </c>
      <c r="I24" s="12" t="s">
        <v>41</v>
      </c>
      <c r="J24" s="12">
        <v>5</v>
      </c>
      <c r="K24" s="18" t="s">
        <v>753</v>
      </c>
    </row>
    <row r="25" spans="1:11">
      <c r="A25" s="12"/>
      <c r="B25" s="31"/>
      <c r="C25" s="18">
        <v>100000297023</v>
      </c>
      <c r="D25" s="13" t="s">
        <v>153</v>
      </c>
      <c r="E25" s="15">
        <v>42790</v>
      </c>
      <c r="F25" s="12">
        <v>2</v>
      </c>
      <c r="G25" s="12" t="s">
        <v>139</v>
      </c>
      <c r="H25" s="12">
        <v>2</v>
      </c>
      <c r="I25" s="12" t="s">
        <v>37</v>
      </c>
      <c r="J25" s="12">
        <v>8</v>
      </c>
      <c r="K25" s="18" t="s">
        <v>753</v>
      </c>
    </row>
    <row r="26" spans="1:11">
      <c r="A26" s="12"/>
      <c r="B26" s="31"/>
      <c r="C26" s="18">
        <v>100000317550</v>
      </c>
      <c r="D26" s="13" t="s">
        <v>155</v>
      </c>
      <c r="E26" s="15">
        <v>42962</v>
      </c>
      <c r="F26" s="12">
        <v>2</v>
      </c>
      <c r="G26" s="12" t="s">
        <v>35</v>
      </c>
      <c r="H26" s="12">
        <v>15</v>
      </c>
      <c r="I26" s="12" t="s">
        <v>36</v>
      </c>
      <c r="J26" s="12">
        <v>5</v>
      </c>
      <c r="K26" s="18" t="s">
        <v>753</v>
      </c>
    </row>
    <row r="27" spans="1:11">
      <c r="A27" s="12"/>
      <c r="B27" s="31"/>
      <c r="C27" s="18">
        <v>100000293311</v>
      </c>
      <c r="D27" s="13" t="s">
        <v>156</v>
      </c>
      <c r="E27" s="15">
        <v>42760</v>
      </c>
      <c r="F27" s="12">
        <v>2</v>
      </c>
      <c r="G27" s="12" t="s">
        <v>35</v>
      </c>
      <c r="H27" s="12">
        <v>15</v>
      </c>
      <c r="I27" s="12" t="s">
        <v>36</v>
      </c>
      <c r="J27" s="12">
        <v>5</v>
      </c>
      <c r="K27" s="18" t="s">
        <v>753</v>
      </c>
    </row>
    <row r="28" spans="1:11">
      <c r="A28" s="12"/>
      <c r="B28" s="31"/>
      <c r="C28" s="18">
        <v>100000279449</v>
      </c>
      <c r="D28" s="13" t="s">
        <v>157</v>
      </c>
      <c r="E28" s="15">
        <v>42733</v>
      </c>
      <c r="F28" s="12">
        <v>2</v>
      </c>
      <c r="G28" s="12" t="s">
        <v>35</v>
      </c>
      <c r="H28" s="12">
        <v>15</v>
      </c>
      <c r="I28" s="12" t="s">
        <v>158</v>
      </c>
      <c r="J28" s="12">
        <v>5</v>
      </c>
      <c r="K28" s="18" t="s">
        <v>753</v>
      </c>
    </row>
    <row r="29" spans="1:11">
      <c r="A29" s="12"/>
      <c r="B29" s="31"/>
      <c r="C29" s="18">
        <v>100000320965</v>
      </c>
      <c r="D29" s="13" t="s">
        <v>159</v>
      </c>
      <c r="E29" s="15">
        <v>42982</v>
      </c>
      <c r="F29" s="12">
        <v>200</v>
      </c>
      <c r="G29" s="12" t="s">
        <v>35</v>
      </c>
      <c r="H29" s="12">
        <v>15</v>
      </c>
      <c r="I29" s="12" t="s">
        <v>37</v>
      </c>
      <c r="J29" s="12">
        <v>8</v>
      </c>
      <c r="K29" s="18" t="s">
        <v>753</v>
      </c>
    </row>
    <row r="30" spans="1:11" ht="45.75" customHeight="1">
      <c r="A30" s="12">
        <v>11</v>
      </c>
      <c r="B30" s="31" t="s">
        <v>85</v>
      </c>
      <c r="C30" s="200" t="s">
        <v>160</v>
      </c>
      <c r="D30" s="33" t="s">
        <v>161</v>
      </c>
      <c r="E30" s="15">
        <v>42912</v>
      </c>
      <c r="F30" s="34">
        <v>1</v>
      </c>
      <c r="G30" s="12" t="s">
        <v>42</v>
      </c>
      <c r="H30" s="34">
        <v>5</v>
      </c>
      <c r="I30" s="12" t="s">
        <v>40</v>
      </c>
      <c r="J30" s="12">
        <v>3</v>
      </c>
      <c r="K30" s="18" t="s">
        <v>753</v>
      </c>
    </row>
    <row r="31" spans="1:11">
      <c r="A31" s="369">
        <v>12</v>
      </c>
      <c r="B31" s="370" t="s">
        <v>162</v>
      </c>
      <c r="C31" s="371">
        <v>100000289355</v>
      </c>
      <c r="D31" s="372" t="s">
        <v>594</v>
      </c>
      <c r="E31" s="373">
        <v>42736</v>
      </c>
      <c r="F31" s="374">
        <v>1</v>
      </c>
      <c r="G31" s="369" t="s">
        <v>82</v>
      </c>
      <c r="H31" s="374">
        <v>25</v>
      </c>
      <c r="I31" s="374" t="s">
        <v>91</v>
      </c>
      <c r="J31" s="374">
        <v>40</v>
      </c>
      <c r="K31" s="173" t="s">
        <v>753</v>
      </c>
    </row>
    <row r="32" spans="1:11">
      <c r="A32" s="120">
        <v>13</v>
      </c>
      <c r="B32" s="368" t="s">
        <v>98</v>
      </c>
      <c r="C32" s="368" t="s">
        <v>170</v>
      </c>
      <c r="D32" s="118" t="s">
        <v>171</v>
      </c>
      <c r="E32" s="119">
        <v>42734</v>
      </c>
      <c r="F32" s="120">
        <v>15</v>
      </c>
      <c r="G32" s="120" t="s">
        <v>40</v>
      </c>
      <c r="H32" s="120">
        <v>5</v>
      </c>
      <c r="I32" s="120" t="s">
        <v>37</v>
      </c>
      <c r="J32" s="120">
        <v>8</v>
      </c>
      <c r="K32" s="199" t="s">
        <v>753</v>
      </c>
    </row>
    <row r="33" spans="1:11" ht="45.75" customHeight="1">
      <c r="A33" s="12">
        <v>14</v>
      </c>
      <c r="B33" s="31" t="s">
        <v>174</v>
      </c>
      <c r="C33" s="179" t="s">
        <v>175</v>
      </c>
      <c r="D33" s="13" t="s">
        <v>150</v>
      </c>
      <c r="E33" s="15">
        <v>42676</v>
      </c>
      <c r="F33" s="12">
        <v>1</v>
      </c>
      <c r="G33" s="12" t="s">
        <v>37</v>
      </c>
      <c r="H33" s="12">
        <v>8</v>
      </c>
      <c r="I33" s="12" t="s">
        <v>41</v>
      </c>
      <c r="J33" s="12">
        <v>5</v>
      </c>
      <c r="K33" s="18" t="s">
        <v>753</v>
      </c>
    </row>
    <row r="34" spans="1:11">
      <c r="A34" s="12">
        <v>15</v>
      </c>
      <c r="B34" s="31" t="s">
        <v>176</v>
      </c>
      <c r="C34" s="18">
        <v>100000317715</v>
      </c>
      <c r="D34" s="13" t="s">
        <v>177</v>
      </c>
      <c r="E34" s="15">
        <v>42970</v>
      </c>
      <c r="F34" s="12">
        <v>1</v>
      </c>
      <c r="G34" s="12" t="s">
        <v>37</v>
      </c>
      <c r="H34" s="12">
        <v>10</v>
      </c>
      <c r="I34" s="12" t="s">
        <v>158</v>
      </c>
      <c r="J34" s="12">
        <v>5</v>
      </c>
      <c r="K34" s="18" t="s">
        <v>753</v>
      </c>
    </row>
    <row r="35" spans="1:11" ht="49.5" customHeight="1">
      <c r="A35" s="36">
        <v>16</v>
      </c>
      <c r="B35" s="37" t="s">
        <v>178</v>
      </c>
      <c r="C35" s="202" t="s">
        <v>179</v>
      </c>
      <c r="D35" s="38" t="s">
        <v>180</v>
      </c>
      <c r="E35" s="39">
        <v>42996</v>
      </c>
      <c r="F35" s="36">
        <v>1</v>
      </c>
      <c r="G35" s="36" t="s">
        <v>35</v>
      </c>
      <c r="H35" s="36">
        <v>10</v>
      </c>
      <c r="I35" s="36" t="s">
        <v>36</v>
      </c>
      <c r="J35" s="36">
        <v>5</v>
      </c>
      <c r="K35" s="173" t="s">
        <v>753</v>
      </c>
    </row>
  </sheetData>
  <mergeCells count="12">
    <mergeCell ref="I7:J7"/>
    <mergeCell ref="K7:K8"/>
    <mergeCell ref="A2:J2"/>
    <mergeCell ref="A3:J3"/>
    <mergeCell ref="A4:J4"/>
    <mergeCell ref="A7:A8"/>
    <mergeCell ref="B7:B8"/>
    <mergeCell ref="C7:C8"/>
    <mergeCell ref="D7:D8"/>
    <mergeCell ref="E7:E8"/>
    <mergeCell ref="F7:F8"/>
    <mergeCell ref="G7:H7"/>
  </mergeCells>
  <printOptions horizontalCentered="1"/>
  <pageMargins left="0.19685039370078741" right="0.19685039370078741" top="0.55118110236220474" bottom="0.19685039370078741" header="0.31496062992125984" footer="0"/>
  <pageSetup paperSize="9" scale="6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6C7F-B32F-420E-8262-293AA66F650C}">
  <sheetPr>
    <pageSetUpPr fitToPage="1"/>
  </sheetPr>
  <dimension ref="A1:L21"/>
  <sheetViews>
    <sheetView view="pageBreakPreview" topLeftCell="D8" zoomScale="82" zoomScaleNormal="100" zoomScaleSheetLayoutView="82" workbookViewId="0">
      <selection activeCell="N9" sqref="N9"/>
    </sheetView>
  </sheetViews>
  <sheetFormatPr defaultColWidth="10.125" defaultRowHeight="21"/>
  <cols>
    <col min="1" max="1" width="7.25" style="244" customWidth="1"/>
    <col min="2" max="2" width="11.875" style="244" hidden="1" customWidth="1"/>
    <col min="3" max="3" width="32.375" style="245" customWidth="1"/>
    <col min="4" max="4" width="15.75" style="246" customWidth="1"/>
    <col min="5" max="5" width="36.375" style="247" bestFit="1" customWidth="1"/>
    <col min="6" max="6" width="15.375" style="246" bestFit="1" customWidth="1"/>
    <col min="7" max="7" width="8.875" style="246" bestFit="1" customWidth="1"/>
    <col min="8" max="8" width="14.375" style="248" customWidth="1"/>
    <col min="9" max="9" width="17.625" style="248" bestFit="1" customWidth="1"/>
    <col min="10" max="10" width="21.625" style="246" bestFit="1" customWidth="1"/>
    <col min="11" max="11" width="26.625" style="246" customWidth="1"/>
    <col min="12" max="12" width="19.875" style="245" bestFit="1" customWidth="1"/>
    <col min="13" max="243" width="10.125" style="245"/>
    <col min="244" max="244" width="6.125" style="245" customWidth="1"/>
    <col min="245" max="245" width="0" style="245" hidden="1" customWidth="1"/>
    <col min="246" max="246" width="17.625" style="245" customWidth="1"/>
    <col min="247" max="247" width="0" style="245" hidden="1" customWidth="1"/>
    <col min="248" max="248" width="18.875" style="245" customWidth="1"/>
    <col min="249" max="249" width="40.125" style="245" customWidth="1"/>
    <col min="250" max="250" width="0" style="245" hidden="1" customWidth="1"/>
    <col min="251" max="251" width="11" style="245" customWidth="1"/>
    <col min="252" max="252" width="6.625" style="245" customWidth="1"/>
    <col min="253" max="253" width="6.875" style="245" customWidth="1"/>
    <col min="254" max="254" width="18.875" style="245" customWidth="1"/>
    <col min="255" max="260" width="0" style="245" hidden="1" customWidth="1"/>
    <col min="261" max="499" width="10.125" style="245"/>
    <col min="500" max="500" width="6.125" style="245" customWidth="1"/>
    <col min="501" max="501" width="0" style="245" hidden="1" customWidth="1"/>
    <col min="502" max="502" width="17.625" style="245" customWidth="1"/>
    <col min="503" max="503" width="0" style="245" hidden="1" customWidth="1"/>
    <col min="504" max="504" width="18.875" style="245" customWidth="1"/>
    <col min="505" max="505" width="40.125" style="245" customWidth="1"/>
    <col min="506" max="506" width="0" style="245" hidden="1" customWidth="1"/>
    <col min="507" max="507" width="11" style="245" customWidth="1"/>
    <col min="508" max="508" width="6.625" style="245" customWidth="1"/>
    <col min="509" max="509" width="6.875" style="245" customWidth="1"/>
    <col min="510" max="510" width="18.875" style="245" customWidth="1"/>
    <col min="511" max="516" width="0" style="245" hidden="1" customWidth="1"/>
    <col min="517" max="755" width="10.125" style="245"/>
    <col min="756" max="756" width="6.125" style="245" customWidth="1"/>
    <col min="757" max="757" width="0" style="245" hidden="1" customWidth="1"/>
    <col min="758" max="758" width="17.625" style="245" customWidth="1"/>
    <col min="759" max="759" width="0" style="245" hidden="1" customWidth="1"/>
    <col min="760" max="760" width="18.875" style="245" customWidth="1"/>
    <col min="761" max="761" width="40.125" style="245" customWidth="1"/>
    <col min="762" max="762" width="0" style="245" hidden="1" customWidth="1"/>
    <col min="763" max="763" width="11" style="245" customWidth="1"/>
    <col min="764" max="764" width="6.625" style="245" customWidth="1"/>
    <col min="765" max="765" width="6.875" style="245" customWidth="1"/>
    <col min="766" max="766" width="18.875" style="245" customWidth="1"/>
    <col min="767" max="772" width="0" style="245" hidden="1" customWidth="1"/>
    <col min="773" max="1011" width="10.125" style="245"/>
    <col min="1012" max="1012" width="6.125" style="245" customWidth="1"/>
    <col min="1013" max="1013" width="0" style="245" hidden="1" customWidth="1"/>
    <col min="1014" max="1014" width="17.625" style="245" customWidth="1"/>
    <col min="1015" max="1015" width="0" style="245" hidden="1" customWidth="1"/>
    <col min="1016" max="1016" width="18.875" style="245" customWidth="1"/>
    <col min="1017" max="1017" width="40.125" style="245" customWidth="1"/>
    <col min="1018" max="1018" width="0" style="245" hidden="1" customWidth="1"/>
    <col min="1019" max="1019" width="11" style="245" customWidth="1"/>
    <col min="1020" max="1020" width="6.625" style="245" customWidth="1"/>
    <col min="1021" max="1021" width="6.875" style="245" customWidth="1"/>
    <col min="1022" max="1022" width="18.875" style="245" customWidth="1"/>
    <col min="1023" max="1028" width="0" style="245" hidden="1" customWidth="1"/>
    <col min="1029" max="1267" width="10.125" style="245"/>
    <col min="1268" max="1268" width="6.125" style="245" customWidth="1"/>
    <col min="1269" max="1269" width="0" style="245" hidden="1" customWidth="1"/>
    <col min="1270" max="1270" width="17.625" style="245" customWidth="1"/>
    <col min="1271" max="1271" width="0" style="245" hidden="1" customWidth="1"/>
    <col min="1272" max="1272" width="18.875" style="245" customWidth="1"/>
    <col min="1273" max="1273" width="40.125" style="245" customWidth="1"/>
    <col min="1274" max="1274" width="0" style="245" hidden="1" customWidth="1"/>
    <col min="1275" max="1275" width="11" style="245" customWidth="1"/>
    <col min="1276" max="1276" width="6.625" style="245" customWidth="1"/>
    <col min="1277" max="1277" width="6.875" style="245" customWidth="1"/>
    <col min="1278" max="1278" width="18.875" style="245" customWidth="1"/>
    <col min="1279" max="1284" width="0" style="245" hidden="1" customWidth="1"/>
    <col min="1285" max="1523" width="10.125" style="245"/>
    <col min="1524" max="1524" width="6.125" style="245" customWidth="1"/>
    <col min="1525" max="1525" width="0" style="245" hidden="1" customWidth="1"/>
    <col min="1526" max="1526" width="17.625" style="245" customWidth="1"/>
    <col min="1527" max="1527" width="0" style="245" hidden="1" customWidth="1"/>
    <col min="1528" max="1528" width="18.875" style="245" customWidth="1"/>
    <col min="1529" max="1529" width="40.125" style="245" customWidth="1"/>
    <col min="1530" max="1530" width="0" style="245" hidden="1" customWidth="1"/>
    <col min="1531" max="1531" width="11" style="245" customWidth="1"/>
    <col min="1532" max="1532" width="6.625" style="245" customWidth="1"/>
    <col min="1533" max="1533" width="6.875" style="245" customWidth="1"/>
    <col min="1534" max="1534" width="18.875" style="245" customWidth="1"/>
    <col min="1535" max="1540" width="0" style="245" hidden="1" customWidth="1"/>
    <col min="1541" max="1779" width="10.125" style="245"/>
    <col min="1780" max="1780" width="6.125" style="245" customWidth="1"/>
    <col min="1781" max="1781" width="0" style="245" hidden="1" customWidth="1"/>
    <col min="1782" max="1782" width="17.625" style="245" customWidth="1"/>
    <col min="1783" max="1783" width="0" style="245" hidden="1" customWidth="1"/>
    <col min="1784" max="1784" width="18.875" style="245" customWidth="1"/>
    <col min="1785" max="1785" width="40.125" style="245" customWidth="1"/>
    <col min="1786" max="1786" width="0" style="245" hidden="1" customWidth="1"/>
    <col min="1787" max="1787" width="11" style="245" customWidth="1"/>
    <col min="1788" max="1788" width="6.625" style="245" customWidth="1"/>
    <col min="1789" max="1789" width="6.875" style="245" customWidth="1"/>
    <col min="1790" max="1790" width="18.875" style="245" customWidth="1"/>
    <col min="1791" max="1796" width="0" style="245" hidden="1" customWidth="1"/>
    <col min="1797" max="2035" width="10.125" style="245"/>
    <col min="2036" max="2036" width="6.125" style="245" customWidth="1"/>
    <col min="2037" max="2037" width="0" style="245" hidden="1" customWidth="1"/>
    <col min="2038" max="2038" width="17.625" style="245" customWidth="1"/>
    <col min="2039" max="2039" width="0" style="245" hidden="1" customWidth="1"/>
    <col min="2040" max="2040" width="18.875" style="245" customWidth="1"/>
    <col min="2041" max="2041" width="40.125" style="245" customWidth="1"/>
    <col min="2042" max="2042" width="0" style="245" hidden="1" customWidth="1"/>
    <col min="2043" max="2043" width="11" style="245" customWidth="1"/>
    <col min="2044" max="2044" width="6.625" style="245" customWidth="1"/>
    <col min="2045" max="2045" width="6.875" style="245" customWidth="1"/>
    <col min="2046" max="2046" width="18.875" style="245" customWidth="1"/>
    <col min="2047" max="2052" width="0" style="245" hidden="1" customWidth="1"/>
    <col min="2053" max="2291" width="10.125" style="245"/>
    <col min="2292" max="2292" width="6.125" style="245" customWidth="1"/>
    <col min="2293" max="2293" width="0" style="245" hidden="1" customWidth="1"/>
    <col min="2294" max="2294" width="17.625" style="245" customWidth="1"/>
    <col min="2295" max="2295" width="0" style="245" hidden="1" customWidth="1"/>
    <col min="2296" max="2296" width="18.875" style="245" customWidth="1"/>
    <col min="2297" max="2297" width="40.125" style="245" customWidth="1"/>
    <col min="2298" max="2298" width="0" style="245" hidden="1" customWidth="1"/>
    <col min="2299" max="2299" width="11" style="245" customWidth="1"/>
    <col min="2300" max="2300" width="6.625" style="245" customWidth="1"/>
    <col min="2301" max="2301" width="6.875" style="245" customWidth="1"/>
    <col min="2302" max="2302" width="18.875" style="245" customWidth="1"/>
    <col min="2303" max="2308" width="0" style="245" hidden="1" customWidth="1"/>
    <col min="2309" max="2547" width="10.125" style="245"/>
    <col min="2548" max="2548" width="6.125" style="245" customWidth="1"/>
    <col min="2549" max="2549" width="0" style="245" hidden="1" customWidth="1"/>
    <col min="2550" max="2550" width="17.625" style="245" customWidth="1"/>
    <col min="2551" max="2551" width="0" style="245" hidden="1" customWidth="1"/>
    <col min="2552" max="2552" width="18.875" style="245" customWidth="1"/>
    <col min="2553" max="2553" width="40.125" style="245" customWidth="1"/>
    <col min="2554" max="2554" width="0" style="245" hidden="1" customWidth="1"/>
    <col min="2555" max="2555" width="11" style="245" customWidth="1"/>
    <col min="2556" max="2556" width="6.625" style="245" customWidth="1"/>
    <col min="2557" max="2557" width="6.875" style="245" customWidth="1"/>
    <col min="2558" max="2558" width="18.875" style="245" customWidth="1"/>
    <col min="2559" max="2564" width="0" style="245" hidden="1" customWidth="1"/>
    <col min="2565" max="2803" width="10.125" style="245"/>
    <col min="2804" max="2804" width="6.125" style="245" customWidth="1"/>
    <col min="2805" max="2805" width="0" style="245" hidden="1" customWidth="1"/>
    <col min="2806" max="2806" width="17.625" style="245" customWidth="1"/>
    <col min="2807" max="2807" width="0" style="245" hidden="1" customWidth="1"/>
    <col min="2808" max="2808" width="18.875" style="245" customWidth="1"/>
    <col min="2809" max="2809" width="40.125" style="245" customWidth="1"/>
    <col min="2810" max="2810" width="0" style="245" hidden="1" customWidth="1"/>
    <col min="2811" max="2811" width="11" style="245" customWidth="1"/>
    <col min="2812" max="2812" width="6.625" style="245" customWidth="1"/>
    <col min="2813" max="2813" width="6.875" style="245" customWidth="1"/>
    <col min="2814" max="2814" width="18.875" style="245" customWidth="1"/>
    <col min="2815" max="2820" width="0" style="245" hidden="1" customWidth="1"/>
    <col min="2821" max="3059" width="10.125" style="245"/>
    <col min="3060" max="3060" width="6.125" style="245" customWidth="1"/>
    <col min="3061" max="3061" width="0" style="245" hidden="1" customWidth="1"/>
    <col min="3062" max="3062" width="17.625" style="245" customWidth="1"/>
    <col min="3063" max="3063" width="0" style="245" hidden="1" customWidth="1"/>
    <col min="3064" max="3064" width="18.875" style="245" customWidth="1"/>
    <col min="3065" max="3065" width="40.125" style="245" customWidth="1"/>
    <col min="3066" max="3066" width="0" style="245" hidden="1" customWidth="1"/>
    <col min="3067" max="3067" width="11" style="245" customWidth="1"/>
    <col min="3068" max="3068" width="6.625" style="245" customWidth="1"/>
    <col min="3069" max="3069" width="6.875" style="245" customWidth="1"/>
    <col min="3070" max="3070" width="18.875" style="245" customWidth="1"/>
    <col min="3071" max="3076" width="0" style="245" hidden="1" customWidth="1"/>
    <col min="3077" max="3315" width="10.125" style="245"/>
    <col min="3316" max="3316" width="6.125" style="245" customWidth="1"/>
    <col min="3317" max="3317" width="0" style="245" hidden="1" customWidth="1"/>
    <col min="3318" max="3318" width="17.625" style="245" customWidth="1"/>
    <col min="3319" max="3319" width="0" style="245" hidden="1" customWidth="1"/>
    <col min="3320" max="3320" width="18.875" style="245" customWidth="1"/>
    <col min="3321" max="3321" width="40.125" style="245" customWidth="1"/>
    <col min="3322" max="3322" width="0" style="245" hidden="1" customWidth="1"/>
    <col min="3323" max="3323" width="11" style="245" customWidth="1"/>
    <col min="3324" max="3324" width="6.625" style="245" customWidth="1"/>
    <col min="3325" max="3325" width="6.875" style="245" customWidth="1"/>
    <col min="3326" max="3326" width="18.875" style="245" customWidth="1"/>
    <col min="3327" max="3332" width="0" style="245" hidden="1" customWidth="1"/>
    <col min="3333" max="3571" width="10.125" style="245"/>
    <col min="3572" max="3572" width="6.125" style="245" customWidth="1"/>
    <col min="3573" max="3573" width="0" style="245" hidden="1" customWidth="1"/>
    <col min="3574" max="3574" width="17.625" style="245" customWidth="1"/>
    <col min="3575" max="3575" width="0" style="245" hidden="1" customWidth="1"/>
    <col min="3576" max="3576" width="18.875" style="245" customWidth="1"/>
    <col min="3577" max="3577" width="40.125" style="245" customWidth="1"/>
    <col min="3578" max="3578" width="0" style="245" hidden="1" customWidth="1"/>
    <col min="3579" max="3579" width="11" style="245" customWidth="1"/>
    <col min="3580" max="3580" width="6.625" style="245" customWidth="1"/>
    <col min="3581" max="3581" width="6.875" style="245" customWidth="1"/>
    <col min="3582" max="3582" width="18.875" style="245" customWidth="1"/>
    <col min="3583" max="3588" width="0" style="245" hidden="1" customWidth="1"/>
    <col min="3589" max="3827" width="10.125" style="245"/>
    <col min="3828" max="3828" width="6.125" style="245" customWidth="1"/>
    <col min="3829" max="3829" width="0" style="245" hidden="1" customWidth="1"/>
    <col min="3830" max="3830" width="17.625" style="245" customWidth="1"/>
    <col min="3831" max="3831" width="0" style="245" hidden="1" customWidth="1"/>
    <col min="3832" max="3832" width="18.875" style="245" customWidth="1"/>
    <col min="3833" max="3833" width="40.125" style="245" customWidth="1"/>
    <col min="3834" max="3834" width="0" style="245" hidden="1" customWidth="1"/>
    <col min="3835" max="3835" width="11" style="245" customWidth="1"/>
    <col min="3836" max="3836" width="6.625" style="245" customWidth="1"/>
    <col min="3837" max="3837" width="6.875" style="245" customWidth="1"/>
    <col min="3838" max="3838" width="18.875" style="245" customWidth="1"/>
    <col min="3839" max="3844" width="0" style="245" hidden="1" customWidth="1"/>
    <col min="3845" max="4083" width="10.125" style="245"/>
    <col min="4084" max="4084" width="6.125" style="245" customWidth="1"/>
    <col min="4085" max="4085" width="0" style="245" hidden="1" customWidth="1"/>
    <col min="4086" max="4086" width="17.625" style="245" customWidth="1"/>
    <col min="4087" max="4087" width="0" style="245" hidden="1" customWidth="1"/>
    <col min="4088" max="4088" width="18.875" style="245" customWidth="1"/>
    <col min="4089" max="4089" width="40.125" style="245" customWidth="1"/>
    <col min="4090" max="4090" width="0" style="245" hidden="1" customWidth="1"/>
    <col min="4091" max="4091" width="11" style="245" customWidth="1"/>
    <col min="4092" max="4092" width="6.625" style="245" customWidth="1"/>
    <col min="4093" max="4093" width="6.875" style="245" customWidth="1"/>
    <col min="4094" max="4094" width="18.875" style="245" customWidth="1"/>
    <col min="4095" max="4100" width="0" style="245" hidden="1" customWidth="1"/>
    <col min="4101" max="4339" width="10.125" style="245"/>
    <col min="4340" max="4340" width="6.125" style="245" customWidth="1"/>
    <col min="4341" max="4341" width="0" style="245" hidden="1" customWidth="1"/>
    <col min="4342" max="4342" width="17.625" style="245" customWidth="1"/>
    <col min="4343" max="4343" width="0" style="245" hidden="1" customWidth="1"/>
    <col min="4344" max="4344" width="18.875" style="245" customWidth="1"/>
    <col min="4345" max="4345" width="40.125" style="245" customWidth="1"/>
    <col min="4346" max="4346" width="0" style="245" hidden="1" customWidth="1"/>
    <col min="4347" max="4347" width="11" style="245" customWidth="1"/>
    <col min="4348" max="4348" width="6.625" style="245" customWidth="1"/>
    <col min="4349" max="4349" width="6.875" style="245" customWidth="1"/>
    <col min="4350" max="4350" width="18.875" style="245" customWidth="1"/>
    <col min="4351" max="4356" width="0" style="245" hidden="1" customWidth="1"/>
    <col min="4357" max="4595" width="10.125" style="245"/>
    <col min="4596" max="4596" width="6.125" style="245" customWidth="1"/>
    <col min="4597" max="4597" width="0" style="245" hidden="1" customWidth="1"/>
    <col min="4598" max="4598" width="17.625" style="245" customWidth="1"/>
    <col min="4599" max="4599" width="0" style="245" hidden="1" customWidth="1"/>
    <col min="4600" max="4600" width="18.875" style="245" customWidth="1"/>
    <col min="4601" max="4601" width="40.125" style="245" customWidth="1"/>
    <col min="4602" max="4602" width="0" style="245" hidden="1" customWidth="1"/>
    <col min="4603" max="4603" width="11" style="245" customWidth="1"/>
    <col min="4604" max="4604" width="6.625" style="245" customWidth="1"/>
    <col min="4605" max="4605" width="6.875" style="245" customWidth="1"/>
    <col min="4606" max="4606" width="18.875" style="245" customWidth="1"/>
    <col min="4607" max="4612" width="0" style="245" hidden="1" customWidth="1"/>
    <col min="4613" max="4851" width="10.125" style="245"/>
    <col min="4852" max="4852" width="6.125" style="245" customWidth="1"/>
    <col min="4853" max="4853" width="0" style="245" hidden="1" customWidth="1"/>
    <col min="4854" max="4854" width="17.625" style="245" customWidth="1"/>
    <col min="4855" max="4855" width="0" style="245" hidden="1" customWidth="1"/>
    <col min="4856" max="4856" width="18.875" style="245" customWidth="1"/>
    <col min="4857" max="4857" width="40.125" style="245" customWidth="1"/>
    <col min="4858" max="4858" width="0" style="245" hidden="1" customWidth="1"/>
    <col min="4859" max="4859" width="11" style="245" customWidth="1"/>
    <col min="4860" max="4860" width="6.625" style="245" customWidth="1"/>
    <col min="4861" max="4861" width="6.875" style="245" customWidth="1"/>
    <col min="4862" max="4862" width="18.875" style="245" customWidth="1"/>
    <col min="4863" max="4868" width="0" style="245" hidden="1" customWidth="1"/>
    <col min="4869" max="5107" width="10.125" style="245"/>
    <col min="5108" max="5108" width="6.125" style="245" customWidth="1"/>
    <col min="5109" max="5109" width="0" style="245" hidden="1" customWidth="1"/>
    <col min="5110" max="5110" width="17.625" style="245" customWidth="1"/>
    <col min="5111" max="5111" width="0" style="245" hidden="1" customWidth="1"/>
    <col min="5112" max="5112" width="18.875" style="245" customWidth="1"/>
    <col min="5113" max="5113" width="40.125" style="245" customWidth="1"/>
    <col min="5114" max="5114" width="0" style="245" hidden="1" customWidth="1"/>
    <col min="5115" max="5115" width="11" style="245" customWidth="1"/>
    <col min="5116" max="5116" width="6.625" style="245" customWidth="1"/>
    <col min="5117" max="5117" width="6.875" style="245" customWidth="1"/>
    <col min="5118" max="5118" width="18.875" style="245" customWidth="1"/>
    <col min="5119" max="5124" width="0" style="245" hidden="1" customWidth="1"/>
    <col min="5125" max="5363" width="10.125" style="245"/>
    <col min="5364" max="5364" width="6.125" style="245" customWidth="1"/>
    <col min="5365" max="5365" width="0" style="245" hidden="1" customWidth="1"/>
    <col min="5366" max="5366" width="17.625" style="245" customWidth="1"/>
    <col min="5367" max="5367" width="0" style="245" hidden="1" customWidth="1"/>
    <col min="5368" max="5368" width="18.875" style="245" customWidth="1"/>
    <col min="5369" max="5369" width="40.125" style="245" customWidth="1"/>
    <col min="5370" max="5370" width="0" style="245" hidden="1" customWidth="1"/>
    <col min="5371" max="5371" width="11" style="245" customWidth="1"/>
    <col min="5372" max="5372" width="6.625" style="245" customWidth="1"/>
    <col min="5373" max="5373" width="6.875" style="245" customWidth="1"/>
    <col min="5374" max="5374" width="18.875" style="245" customWidth="1"/>
    <col min="5375" max="5380" width="0" style="245" hidden="1" customWidth="1"/>
    <col min="5381" max="5619" width="10.125" style="245"/>
    <col min="5620" max="5620" width="6.125" style="245" customWidth="1"/>
    <col min="5621" max="5621" width="0" style="245" hidden="1" customWidth="1"/>
    <col min="5622" max="5622" width="17.625" style="245" customWidth="1"/>
    <col min="5623" max="5623" width="0" style="245" hidden="1" customWidth="1"/>
    <col min="5624" max="5624" width="18.875" style="245" customWidth="1"/>
    <col min="5625" max="5625" width="40.125" style="245" customWidth="1"/>
    <col min="5626" max="5626" width="0" style="245" hidden="1" customWidth="1"/>
    <col min="5627" max="5627" width="11" style="245" customWidth="1"/>
    <col min="5628" max="5628" width="6.625" style="245" customWidth="1"/>
    <col min="5629" max="5629" width="6.875" style="245" customWidth="1"/>
    <col min="5630" max="5630" width="18.875" style="245" customWidth="1"/>
    <col min="5631" max="5636" width="0" style="245" hidden="1" customWidth="1"/>
    <col min="5637" max="5875" width="10.125" style="245"/>
    <col min="5876" max="5876" width="6.125" style="245" customWidth="1"/>
    <col min="5877" max="5877" width="0" style="245" hidden="1" customWidth="1"/>
    <col min="5878" max="5878" width="17.625" style="245" customWidth="1"/>
    <col min="5879" max="5879" width="0" style="245" hidden="1" customWidth="1"/>
    <col min="5880" max="5880" width="18.875" style="245" customWidth="1"/>
    <col min="5881" max="5881" width="40.125" style="245" customWidth="1"/>
    <col min="5882" max="5882" width="0" style="245" hidden="1" customWidth="1"/>
    <col min="5883" max="5883" width="11" style="245" customWidth="1"/>
    <col min="5884" max="5884" width="6.625" style="245" customWidth="1"/>
    <col min="5885" max="5885" width="6.875" style="245" customWidth="1"/>
    <col min="5886" max="5886" width="18.875" style="245" customWidth="1"/>
    <col min="5887" max="5892" width="0" style="245" hidden="1" customWidth="1"/>
    <col min="5893" max="6131" width="10.125" style="245"/>
    <col min="6132" max="6132" width="6.125" style="245" customWidth="1"/>
    <col min="6133" max="6133" width="0" style="245" hidden="1" customWidth="1"/>
    <col min="6134" max="6134" width="17.625" style="245" customWidth="1"/>
    <col min="6135" max="6135" width="0" style="245" hidden="1" customWidth="1"/>
    <col min="6136" max="6136" width="18.875" style="245" customWidth="1"/>
    <col min="6137" max="6137" width="40.125" style="245" customWidth="1"/>
    <col min="6138" max="6138" width="0" style="245" hidden="1" customWidth="1"/>
    <col min="6139" max="6139" width="11" style="245" customWidth="1"/>
    <col min="6140" max="6140" width="6.625" style="245" customWidth="1"/>
    <col min="6141" max="6141" width="6.875" style="245" customWidth="1"/>
    <col min="6142" max="6142" width="18.875" style="245" customWidth="1"/>
    <col min="6143" max="6148" width="0" style="245" hidden="1" customWidth="1"/>
    <col min="6149" max="6387" width="10.125" style="245"/>
    <col min="6388" max="6388" width="6.125" style="245" customWidth="1"/>
    <col min="6389" max="6389" width="0" style="245" hidden="1" customWidth="1"/>
    <col min="6390" max="6390" width="17.625" style="245" customWidth="1"/>
    <col min="6391" max="6391" width="0" style="245" hidden="1" customWidth="1"/>
    <col min="6392" max="6392" width="18.875" style="245" customWidth="1"/>
    <col min="6393" max="6393" width="40.125" style="245" customWidth="1"/>
    <col min="6394" max="6394" width="0" style="245" hidden="1" customWidth="1"/>
    <col min="6395" max="6395" width="11" style="245" customWidth="1"/>
    <col min="6396" max="6396" width="6.625" style="245" customWidth="1"/>
    <col min="6397" max="6397" width="6.875" style="245" customWidth="1"/>
    <col min="6398" max="6398" width="18.875" style="245" customWidth="1"/>
    <col min="6399" max="6404" width="0" style="245" hidden="1" customWidth="1"/>
    <col min="6405" max="6643" width="10.125" style="245"/>
    <col min="6644" max="6644" width="6.125" style="245" customWidth="1"/>
    <col min="6645" max="6645" width="0" style="245" hidden="1" customWidth="1"/>
    <col min="6646" max="6646" width="17.625" style="245" customWidth="1"/>
    <col min="6647" max="6647" width="0" style="245" hidden="1" customWidth="1"/>
    <col min="6648" max="6648" width="18.875" style="245" customWidth="1"/>
    <col min="6649" max="6649" width="40.125" style="245" customWidth="1"/>
    <col min="6650" max="6650" width="0" style="245" hidden="1" customWidth="1"/>
    <col min="6651" max="6651" width="11" style="245" customWidth="1"/>
    <col min="6652" max="6652" width="6.625" style="245" customWidth="1"/>
    <col min="6653" max="6653" width="6.875" style="245" customWidth="1"/>
    <col min="6654" max="6654" width="18.875" style="245" customWidth="1"/>
    <col min="6655" max="6660" width="0" style="245" hidden="1" customWidth="1"/>
    <col min="6661" max="6899" width="10.125" style="245"/>
    <col min="6900" max="6900" width="6.125" style="245" customWidth="1"/>
    <col min="6901" max="6901" width="0" style="245" hidden="1" customWidth="1"/>
    <col min="6902" max="6902" width="17.625" style="245" customWidth="1"/>
    <col min="6903" max="6903" width="0" style="245" hidden="1" customWidth="1"/>
    <col min="6904" max="6904" width="18.875" style="245" customWidth="1"/>
    <col min="6905" max="6905" width="40.125" style="245" customWidth="1"/>
    <col min="6906" max="6906" width="0" style="245" hidden="1" customWidth="1"/>
    <col min="6907" max="6907" width="11" style="245" customWidth="1"/>
    <col min="6908" max="6908" width="6.625" style="245" customWidth="1"/>
    <col min="6909" max="6909" width="6.875" style="245" customWidth="1"/>
    <col min="6910" max="6910" width="18.875" style="245" customWidth="1"/>
    <col min="6911" max="6916" width="0" style="245" hidden="1" customWidth="1"/>
    <col min="6917" max="7155" width="10.125" style="245"/>
    <col min="7156" max="7156" width="6.125" style="245" customWidth="1"/>
    <col min="7157" max="7157" width="0" style="245" hidden="1" customWidth="1"/>
    <col min="7158" max="7158" width="17.625" style="245" customWidth="1"/>
    <col min="7159" max="7159" width="0" style="245" hidden="1" customWidth="1"/>
    <col min="7160" max="7160" width="18.875" style="245" customWidth="1"/>
    <col min="7161" max="7161" width="40.125" style="245" customWidth="1"/>
    <col min="7162" max="7162" width="0" style="245" hidden="1" customWidth="1"/>
    <col min="7163" max="7163" width="11" style="245" customWidth="1"/>
    <col min="7164" max="7164" width="6.625" style="245" customWidth="1"/>
    <col min="7165" max="7165" width="6.875" style="245" customWidth="1"/>
    <col min="7166" max="7166" width="18.875" style="245" customWidth="1"/>
    <col min="7167" max="7172" width="0" style="245" hidden="1" customWidth="1"/>
    <col min="7173" max="7411" width="10.125" style="245"/>
    <col min="7412" max="7412" width="6.125" style="245" customWidth="1"/>
    <col min="7413" max="7413" width="0" style="245" hidden="1" customWidth="1"/>
    <col min="7414" max="7414" width="17.625" style="245" customWidth="1"/>
    <col min="7415" max="7415" width="0" style="245" hidden="1" customWidth="1"/>
    <col min="7416" max="7416" width="18.875" style="245" customWidth="1"/>
    <col min="7417" max="7417" width="40.125" style="245" customWidth="1"/>
    <col min="7418" max="7418" width="0" style="245" hidden="1" customWidth="1"/>
    <col min="7419" max="7419" width="11" style="245" customWidth="1"/>
    <col min="7420" max="7420" width="6.625" style="245" customWidth="1"/>
    <col min="7421" max="7421" width="6.875" style="245" customWidth="1"/>
    <col min="7422" max="7422" width="18.875" style="245" customWidth="1"/>
    <col min="7423" max="7428" width="0" style="245" hidden="1" customWidth="1"/>
    <col min="7429" max="7667" width="10.125" style="245"/>
    <col min="7668" max="7668" width="6.125" style="245" customWidth="1"/>
    <col min="7669" max="7669" width="0" style="245" hidden="1" customWidth="1"/>
    <col min="7670" max="7670" width="17.625" style="245" customWidth="1"/>
    <col min="7671" max="7671" width="0" style="245" hidden="1" customWidth="1"/>
    <col min="7672" max="7672" width="18.875" style="245" customWidth="1"/>
    <col min="7673" max="7673" width="40.125" style="245" customWidth="1"/>
    <col min="7674" max="7674" width="0" style="245" hidden="1" customWidth="1"/>
    <col min="7675" max="7675" width="11" style="245" customWidth="1"/>
    <col min="7676" max="7676" width="6.625" style="245" customWidth="1"/>
    <col min="7677" max="7677" width="6.875" style="245" customWidth="1"/>
    <col min="7678" max="7678" width="18.875" style="245" customWidth="1"/>
    <col min="7679" max="7684" width="0" style="245" hidden="1" customWidth="1"/>
    <col min="7685" max="7923" width="10.125" style="245"/>
    <col min="7924" max="7924" width="6.125" style="245" customWidth="1"/>
    <col min="7925" max="7925" width="0" style="245" hidden="1" customWidth="1"/>
    <col min="7926" max="7926" width="17.625" style="245" customWidth="1"/>
    <col min="7927" max="7927" width="0" style="245" hidden="1" customWidth="1"/>
    <col min="7928" max="7928" width="18.875" style="245" customWidth="1"/>
    <col min="7929" max="7929" width="40.125" style="245" customWidth="1"/>
    <col min="7930" max="7930" width="0" style="245" hidden="1" customWidth="1"/>
    <col min="7931" max="7931" width="11" style="245" customWidth="1"/>
    <col min="7932" max="7932" width="6.625" style="245" customWidth="1"/>
    <col min="7933" max="7933" width="6.875" style="245" customWidth="1"/>
    <col min="7934" max="7934" width="18.875" style="245" customWidth="1"/>
    <col min="7935" max="7940" width="0" style="245" hidden="1" customWidth="1"/>
    <col min="7941" max="8179" width="10.125" style="245"/>
    <col min="8180" max="8180" width="6.125" style="245" customWidth="1"/>
    <col min="8181" max="8181" width="0" style="245" hidden="1" customWidth="1"/>
    <col min="8182" max="8182" width="17.625" style="245" customWidth="1"/>
    <col min="8183" max="8183" width="0" style="245" hidden="1" customWidth="1"/>
    <col min="8184" max="8184" width="18.875" style="245" customWidth="1"/>
    <col min="8185" max="8185" width="40.125" style="245" customWidth="1"/>
    <col min="8186" max="8186" width="0" style="245" hidden="1" customWidth="1"/>
    <col min="8187" max="8187" width="11" style="245" customWidth="1"/>
    <col min="8188" max="8188" width="6.625" style="245" customWidth="1"/>
    <col min="8189" max="8189" width="6.875" style="245" customWidth="1"/>
    <col min="8190" max="8190" width="18.875" style="245" customWidth="1"/>
    <col min="8191" max="8196" width="0" style="245" hidden="1" customWidth="1"/>
    <col min="8197" max="8435" width="10.125" style="245"/>
    <col min="8436" max="8436" width="6.125" style="245" customWidth="1"/>
    <col min="8437" max="8437" width="0" style="245" hidden="1" customWidth="1"/>
    <col min="8438" max="8438" width="17.625" style="245" customWidth="1"/>
    <col min="8439" max="8439" width="0" style="245" hidden="1" customWidth="1"/>
    <col min="8440" max="8440" width="18.875" style="245" customWidth="1"/>
    <col min="8441" max="8441" width="40.125" style="245" customWidth="1"/>
    <col min="8442" max="8442" width="0" style="245" hidden="1" customWidth="1"/>
    <col min="8443" max="8443" width="11" style="245" customWidth="1"/>
    <col min="8444" max="8444" width="6.625" style="245" customWidth="1"/>
    <col min="8445" max="8445" width="6.875" style="245" customWidth="1"/>
    <col min="8446" max="8446" width="18.875" style="245" customWidth="1"/>
    <col min="8447" max="8452" width="0" style="245" hidden="1" customWidth="1"/>
    <col min="8453" max="8691" width="10.125" style="245"/>
    <col min="8692" max="8692" width="6.125" style="245" customWidth="1"/>
    <col min="8693" max="8693" width="0" style="245" hidden="1" customWidth="1"/>
    <col min="8694" max="8694" width="17.625" style="245" customWidth="1"/>
    <col min="8695" max="8695" width="0" style="245" hidden="1" customWidth="1"/>
    <col min="8696" max="8696" width="18.875" style="245" customWidth="1"/>
    <col min="8697" max="8697" width="40.125" style="245" customWidth="1"/>
    <col min="8698" max="8698" width="0" style="245" hidden="1" customWidth="1"/>
    <col min="8699" max="8699" width="11" style="245" customWidth="1"/>
    <col min="8700" max="8700" width="6.625" style="245" customWidth="1"/>
    <col min="8701" max="8701" width="6.875" style="245" customWidth="1"/>
    <col min="8702" max="8702" width="18.875" style="245" customWidth="1"/>
    <col min="8703" max="8708" width="0" style="245" hidden="1" customWidth="1"/>
    <col min="8709" max="8947" width="10.125" style="245"/>
    <col min="8948" max="8948" width="6.125" style="245" customWidth="1"/>
    <col min="8949" max="8949" width="0" style="245" hidden="1" customWidth="1"/>
    <col min="8950" max="8950" width="17.625" style="245" customWidth="1"/>
    <col min="8951" max="8951" width="0" style="245" hidden="1" customWidth="1"/>
    <col min="8952" max="8952" width="18.875" style="245" customWidth="1"/>
    <col min="8953" max="8953" width="40.125" style="245" customWidth="1"/>
    <col min="8954" max="8954" width="0" style="245" hidden="1" customWidth="1"/>
    <col min="8955" max="8955" width="11" style="245" customWidth="1"/>
    <col min="8956" max="8956" width="6.625" style="245" customWidth="1"/>
    <col min="8957" max="8957" width="6.875" style="245" customWidth="1"/>
    <col min="8958" max="8958" width="18.875" style="245" customWidth="1"/>
    <col min="8959" max="8964" width="0" style="245" hidden="1" customWidth="1"/>
    <col min="8965" max="9203" width="10.125" style="245"/>
    <col min="9204" max="9204" width="6.125" style="245" customWidth="1"/>
    <col min="9205" max="9205" width="0" style="245" hidden="1" customWidth="1"/>
    <col min="9206" max="9206" width="17.625" style="245" customWidth="1"/>
    <col min="9207" max="9207" width="0" style="245" hidden="1" customWidth="1"/>
    <col min="9208" max="9208" width="18.875" style="245" customWidth="1"/>
    <col min="9209" max="9209" width="40.125" style="245" customWidth="1"/>
    <col min="9210" max="9210" width="0" style="245" hidden="1" customWidth="1"/>
    <col min="9211" max="9211" width="11" style="245" customWidth="1"/>
    <col min="9212" max="9212" width="6.625" style="245" customWidth="1"/>
    <col min="9213" max="9213" width="6.875" style="245" customWidth="1"/>
    <col min="9214" max="9214" width="18.875" style="245" customWidth="1"/>
    <col min="9215" max="9220" width="0" style="245" hidden="1" customWidth="1"/>
    <col min="9221" max="9459" width="10.125" style="245"/>
    <col min="9460" max="9460" width="6.125" style="245" customWidth="1"/>
    <col min="9461" max="9461" width="0" style="245" hidden="1" customWidth="1"/>
    <col min="9462" max="9462" width="17.625" style="245" customWidth="1"/>
    <col min="9463" max="9463" width="0" style="245" hidden="1" customWidth="1"/>
    <col min="9464" max="9464" width="18.875" style="245" customWidth="1"/>
    <col min="9465" max="9465" width="40.125" style="245" customWidth="1"/>
    <col min="9466" max="9466" width="0" style="245" hidden="1" customWidth="1"/>
    <col min="9467" max="9467" width="11" style="245" customWidth="1"/>
    <col min="9468" max="9468" width="6.625" style="245" customWidth="1"/>
    <col min="9469" max="9469" width="6.875" style="245" customWidth="1"/>
    <col min="9470" max="9470" width="18.875" style="245" customWidth="1"/>
    <col min="9471" max="9476" width="0" style="245" hidden="1" customWidth="1"/>
    <col min="9477" max="9715" width="10.125" style="245"/>
    <col min="9716" max="9716" width="6.125" style="245" customWidth="1"/>
    <col min="9717" max="9717" width="0" style="245" hidden="1" customWidth="1"/>
    <col min="9718" max="9718" width="17.625" style="245" customWidth="1"/>
    <col min="9719" max="9719" width="0" style="245" hidden="1" customWidth="1"/>
    <col min="9720" max="9720" width="18.875" style="245" customWidth="1"/>
    <col min="9721" max="9721" width="40.125" style="245" customWidth="1"/>
    <col min="9722" max="9722" width="0" style="245" hidden="1" customWidth="1"/>
    <col min="9723" max="9723" width="11" style="245" customWidth="1"/>
    <col min="9724" max="9724" width="6.625" style="245" customWidth="1"/>
    <col min="9725" max="9725" width="6.875" style="245" customWidth="1"/>
    <col min="9726" max="9726" width="18.875" style="245" customWidth="1"/>
    <col min="9727" max="9732" width="0" style="245" hidden="1" customWidth="1"/>
    <col min="9733" max="9971" width="10.125" style="245"/>
    <col min="9972" max="9972" width="6.125" style="245" customWidth="1"/>
    <col min="9973" max="9973" width="0" style="245" hidden="1" customWidth="1"/>
    <col min="9974" max="9974" width="17.625" style="245" customWidth="1"/>
    <col min="9975" max="9975" width="0" style="245" hidden="1" customWidth="1"/>
    <col min="9976" max="9976" width="18.875" style="245" customWidth="1"/>
    <col min="9977" max="9977" width="40.125" style="245" customWidth="1"/>
    <col min="9978" max="9978" width="0" style="245" hidden="1" customWidth="1"/>
    <col min="9979" max="9979" width="11" style="245" customWidth="1"/>
    <col min="9980" max="9980" width="6.625" style="245" customWidth="1"/>
    <col min="9981" max="9981" width="6.875" style="245" customWidth="1"/>
    <col min="9982" max="9982" width="18.875" style="245" customWidth="1"/>
    <col min="9983" max="9988" width="0" style="245" hidden="1" customWidth="1"/>
    <col min="9989" max="10227" width="10.125" style="245"/>
    <col min="10228" max="10228" width="6.125" style="245" customWidth="1"/>
    <col min="10229" max="10229" width="0" style="245" hidden="1" customWidth="1"/>
    <col min="10230" max="10230" width="17.625" style="245" customWidth="1"/>
    <col min="10231" max="10231" width="0" style="245" hidden="1" customWidth="1"/>
    <col min="10232" max="10232" width="18.875" style="245" customWidth="1"/>
    <col min="10233" max="10233" width="40.125" style="245" customWidth="1"/>
    <col min="10234" max="10234" width="0" style="245" hidden="1" customWidth="1"/>
    <col min="10235" max="10235" width="11" style="245" customWidth="1"/>
    <col min="10236" max="10236" width="6.625" style="245" customWidth="1"/>
    <col min="10237" max="10237" width="6.875" style="245" customWidth="1"/>
    <col min="10238" max="10238" width="18.875" style="245" customWidth="1"/>
    <col min="10239" max="10244" width="0" style="245" hidden="1" customWidth="1"/>
    <col min="10245" max="10483" width="10.125" style="245"/>
    <col min="10484" max="10484" width="6.125" style="245" customWidth="1"/>
    <col min="10485" max="10485" width="0" style="245" hidden="1" customWidth="1"/>
    <col min="10486" max="10486" width="17.625" style="245" customWidth="1"/>
    <col min="10487" max="10487" width="0" style="245" hidden="1" customWidth="1"/>
    <col min="10488" max="10488" width="18.875" style="245" customWidth="1"/>
    <col min="10489" max="10489" width="40.125" style="245" customWidth="1"/>
    <col min="10490" max="10490" width="0" style="245" hidden="1" customWidth="1"/>
    <col min="10491" max="10491" width="11" style="245" customWidth="1"/>
    <col min="10492" max="10492" width="6.625" style="245" customWidth="1"/>
    <col min="10493" max="10493" width="6.875" style="245" customWidth="1"/>
    <col min="10494" max="10494" width="18.875" style="245" customWidth="1"/>
    <col min="10495" max="10500" width="0" style="245" hidden="1" customWidth="1"/>
    <col min="10501" max="10739" width="10.125" style="245"/>
    <col min="10740" max="10740" width="6.125" style="245" customWidth="1"/>
    <col min="10741" max="10741" width="0" style="245" hidden="1" customWidth="1"/>
    <col min="10742" max="10742" width="17.625" style="245" customWidth="1"/>
    <col min="10743" max="10743" width="0" style="245" hidden="1" customWidth="1"/>
    <col min="10744" max="10744" width="18.875" style="245" customWidth="1"/>
    <col min="10745" max="10745" width="40.125" style="245" customWidth="1"/>
    <col min="10746" max="10746" width="0" style="245" hidden="1" customWidth="1"/>
    <col min="10747" max="10747" width="11" style="245" customWidth="1"/>
    <col min="10748" max="10748" width="6.625" style="245" customWidth="1"/>
    <col min="10749" max="10749" width="6.875" style="245" customWidth="1"/>
    <col min="10750" max="10750" width="18.875" style="245" customWidth="1"/>
    <col min="10751" max="10756" width="0" style="245" hidden="1" customWidth="1"/>
    <col min="10757" max="10995" width="10.125" style="245"/>
    <col min="10996" max="10996" width="6.125" style="245" customWidth="1"/>
    <col min="10997" max="10997" width="0" style="245" hidden="1" customWidth="1"/>
    <col min="10998" max="10998" width="17.625" style="245" customWidth="1"/>
    <col min="10999" max="10999" width="0" style="245" hidden="1" customWidth="1"/>
    <col min="11000" max="11000" width="18.875" style="245" customWidth="1"/>
    <col min="11001" max="11001" width="40.125" style="245" customWidth="1"/>
    <col min="11002" max="11002" width="0" style="245" hidden="1" customWidth="1"/>
    <col min="11003" max="11003" width="11" style="245" customWidth="1"/>
    <col min="11004" max="11004" width="6.625" style="245" customWidth="1"/>
    <col min="11005" max="11005" width="6.875" style="245" customWidth="1"/>
    <col min="11006" max="11006" width="18.875" style="245" customWidth="1"/>
    <col min="11007" max="11012" width="0" style="245" hidden="1" customWidth="1"/>
    <col min="11013" max="11251" width="10.125" style="245"/>
    <col min="11252" max="11252" width="6.125" style="245" customWidth="1"/>
    <col min="11253" max="11253" width="0" style="245" hidden="1" customWidth="1"/>
    <col min="11254" max="11254" width="17.625" style="245" customWidth="1"/>
    <col min="11255" max="11255" width="0" style="245" hidden="1" customWidth="1"/>
    <col min="11256" max="11256" width="18.875" style="245" customWidth="1"/>
    <col min="11257" max="11257" width="40.125" style="245" customWidth="1"/>
    <col min="11258" max="11258" width="0" style="245" hidden="1" customWidth="1"/>
    <col min="11259" max="11259" width="11" style="245" customWidth="1"/>
    <col min="11260" max="11260" width="6.625" style="245" customWidth="1"/>
    <col min="11261" max="11261" width="6.875" style="245" customWidth="1"/>
    <col min="11262" max="11262" width="18.875" style="245" customWidth="1"/>
    <col min="11263" max="11268" width="0" style="245" hidden="1" customWidth="1"/>
    <col min="11269" max="11507" width="10.125" style="245"/>
    <col min="11508" max="11508" width="6.125" style="245" customWidth="1"/>
    <col min="11509" max="11509" width="0" style="245" hidden="1" customWidth="1"/>
    <col min="11510" max="11510" width="17.625" style="245" customWidth="1"/>
    <col min="11511" max="11511" width="0" style="245" hidden="1" customWidth="1"/>
    <col min="11512" max="11512" width="18.875" style="245" customWidth="1"/>
    <col min="11513" max="11513" width="40.125" style="245" customWidth="1"/>
    <col min="11514" max="11514" width="0" style="245" hidden="1" customWidth="1"/>
    <col min="11515" max="11515" width="11" style="245" customWidth="1"/>
    <col min="11516" max="11516" width="6.625" style="245" customWidth="1"/>
    <col min="11517" max="11517" width="6.875" style="245" customWidth="1"/>
    <col min="11518" max="11518" width="18.875" style="245" customWidth="1"/>
    <col min="11519" max="11524" width="0" style="245" hidden="1" customWidth="1"/>
    <col min="11525" max="11763" width="10.125" style="245"/>
    <col min="11764" max="11764" width="6.125" style="245" customWidth="1"/>
    <col min="11765" max="11765" width="0" style="245" hidden="1" customWidth="1"/>
    <col min="11766" max="11766" width="17.625" style="245" customWidth="1"/>
    <col min="11767" max="11767" width="0" style="245" hidden="1" customWidth="1"/>
    <col min="11768" max="11768" width="18.875" style="245" customWidth="1"/>
    <col min="11769" max="11769" width="40.125" style="245" customWidth="1"/>
    <col min="11770" max="11770" width="0" style="245" hidden="1" customWidth="1"/>
    <col min="11771" max="11771" width="11" style="245" customWidth="1"/>
    <col min="11772" max="11772" width="6.625" style="245" customWidth="1"/>
    <col min="11773" max="11773" width="6.875" style="245" customWidth="1"/>
    <col min="11774" max="11774" width="18.875" style="245" customWidth="1"/>
    <col min="11775" max="11780" width="0" style="245" hidden="1" customWidth="1"/>
    <col min="11781" max="12019" width="10.125" style="245"/>
    <col min="12020" max="12020" width="6.125" style="245" customWidth="1"/>
    <col min="12021" max="12021" width="0" style="245" hidden="1" customWidth="1"/>
    <col min="12022" max="12022" width="17.625" style="245" customWidth="1"/>
    <col min="12023" max="12023" width="0" style="245" hidden="1" customWidth="1"/>
    <col min="12024" max="12024" width="18.875" style="245" customWidth="1"/>
    <col min="12025" max="12025" width="40.125" style="245" customWidth="1"/>
    <col min="12026" max="12026" width="0" style="245" hidden="1" customWidth="1"/>
    <col min="12027" max="12027" width="11" style="245" customWidth="1"/>
    <col min="12028" max="12028" width="6.625" style="245" customWidth="1"/>
    <col min="12029" max="12029" width="6.875" style="245" customWidth="1"/>
    <col min="12030" max="12030" width="18.875" style="245" customWidth="1"/>
    <col min="12031" max="12036" width="0" style="245" hidden="1" customWidth="1"/>
    <col min="12037" max="12275" width="10.125" style="245"/>
    <col min="12276" max="12276" width="6.125" style="245" customWidth="1"/>
    <col min="12277" max="12277" width="0" style="245" hidden="1" customWidth="1"/>
    <col min="12278" max="12278" width="17.625" style="245" customWidth="1"/>
    <col min="12279" max="12279" width="0" style="245" hidden="1" customWidth="1"/>
    <col min="12280" max="12280" width="18.875" style="245" customWidth="1"/>
    <col min="12281" max="12281" width="40.125" style="245" customWidth="1"/>
    <col min="12282" max="12282" width="0" style="245" hidden="1" customWidth="1"/>
    <col min="12283" max="12283" width="11" style="245" customWidth="1"/>
    <col min="12284" max="12284" width="6.625" style="245" customWidth="1"/>
    <col min="12285" max="12285" width="6.875" style="245" customWidth="1"/>
    <col min="12286" max="12286" width="18.875" style="245" customWidth="1"/>
    <col min="12287" max="12292" width="0" style="245" hidden="1" customWidth="1"/>
    <col min="12293" max="12531" width="10.125" style="245"/>
    <col min="12532" max="12532" width="6.125" style="245" customWidth="1"/>
    <col min="12533" max="12533" width="0" style="245" hidden="1" customWidth="1"/>
    <col min="12534" max="12534" width="17.625" style="245" customWidth="1"/>
    <col min="12535" max="12535" width="0" style="245" hidden="1" customWidth="1"/>
    <col min="12536" max="12536" width="18.875" style="245" customWidth="1"/>
    <col min="12537" max="12537" width="40.125" style="245" customWidth="1"/>
    <col min="12538" max="12538" width="0" style="245" hidden="1" customWidth="1"/>
    <col min="12539" max="12539" width="11" style="245" customWidth="1"/>
    <col min="12540" max="12540" width="6.625" style="245" customWidth="1"/>
    <col min="12541" max="12541" width="6.875" style="245" customWidth="1"/>
    <col min="12542" max="12542" width="18.875" style="245" customWidth="1"/>
    <col min="12543" max="12548" width="0" style="245" hidden="1" customWidth="1"/>
    <col min="12549" max="12787" width="10.125" style="245"/>
    <col min="12788" max="12788" width="6.125" style="245" customWidth="1"/>
    <col min="12789" max="12789" width="0" style="245" hidden="1" customWidth="1"/>
    <col min="12790" max="12790" width="17.625" style="245" customWidth="1"/>
    <col min="12791" max="12791" width="0" style="245" hidden="1" customWidth="1"/>
    <col min="12792" max="12792" width="18.875" style="245" customWidth="1"/>
    <col min="12793" max="12793" width="40.125" style="245" customWidth="1"/>
    <col min="12794" max="12794" width="0" style="245" hidden="1" customWidth="1"/>
    <col min="12795" max="12795" width="11" style="245" customWidth="1"/>
    <col min="12796" max="12796" width="6.625" style="245" customWidth="1"/>
    <col min="12797" max="12797" width="6.875" style="245" customWidth="1"/>
    <col min="12798" max="12798" width="18.875" style="245" customWidth="1"/>
    <col min="12799" max="12804" width="0" style="245" hidden="1" customWidth="1"/>
    <col min="12805" max="13043" width="10.125" style="245"/>
    <col min="13044" max="13044" width="6.125" style="245" customWidth="1"/>
    <col min="13045" max="13045" width="0" style="245" hidden="1" customWidth="1"/>
    <col min="13046" max="13046" width="17.625" style="245" customWidth="1"/>
    <col min="13047" max="13047" width="0" style="245" hidden="1" customWidth="1"/>
    <col min="13048" max="13048" width="18.875" style="245" customWidth="1"/>
    <col min="13049" max="13049" width="40.125" style="245" customWidth="1"/>
    <col min="13050" max="13050" width="0" style="245" hidden="1" customWidth="1"/>
    <col min="13051" max="13051" width="11" style="245" customWidth="1"/>
    <col min="13052" max="13052" width="6.625" style="245" customWidth="1"/>
    <col min="13053" max="13053" width="6.875" style="245" customWidth="1"/>
    <col min="13054" max="13054" width="18.875" style="245" customWidth="1"/>
    <col min="13055" max="13060" width="0" style="245" hidden="1" customWidth="1"/>
    <col min="13061" max="13299" width="10.125" style="245"/>
    <col min="13300" max="13300" width="6.125" style="245" customWidth="1"/>
    <col min="13301" max="13301" width="0" style="245" hidden="1" customWidth="1"/>
    <col min="13302" max="13302" width="17.625" style="245" customWidth="1"/>
    <col min="13303" max="13303" width="0" style="245" hidden="1" customWidth="1"/>
    <col min="13304" max="13304" width="18.875" style="245" customWidth="1"/>
    <col min="13305" max="13305" width="40.125" style="245" customWidth="1"/>
    <col min="13306" max="13306" width="0" style="245" hidden="1" customWidth="1"/>
    <col min="13307" max="13307" width="11" style="245" customWidth="1"/>
    <col min="13308" max="13308" width="6.625" style="245" customWidth="1"/>
    <col min="13309" max="13309" width="6.875" style="245" customWidth="1"/>
    <col min="13310" max="13310" width="18.875" style="245" customWidth="1"/>
    <col min="13311" max="13316" width="0" style="245" hidden="1" customWidth="1"/>
    <col min="13317" max="13555" width="10.125" style="245"/>
    <col min="13556" max="13556" width="6.125" style="245" customWidth="1"/>
    <col min="13557" max="13557" width="0" style="245" hidden="1" customWidth="1"/>
    <col min="13558" max="13558" width="17.625" style="245" customWidth="1"/>
    <col min="13559" max="13559" width="0" style="245" hidden="1" customWidth="1"/>
    <col min="13560" max="13560" width="18.875" style="245" customWidth="1"/>
    <col min="13561" max="13561" width="40.125" style="245" customWidth="1"/>
    <col min="13562" max="13562" width="0" style="245" hidden="1" customWidth="1"/>
    <col min="13563" max="13563" width="11" style="245" customWidth="1"/>
    <col min="13564" max="13564" width="6.625" style="245" customWidth="1"/>
    <col min="13565" max="13565" width="6.875" style="245" customWidth="1"/>
    <col min="13566" max="13566" width="18.875" style="245" customWidth="1"/>
    <col min="13567" max="13572" width="0" style="245" hidden="1" customWidth="1"/>
    <col min="13573" max="13811" width="10.125" style="245"/>
    <col min="13812" max="13812" width="6.125" style="245" customWidth="1"/>
    <col min="13813" max="13813" width="0" style="245" hidden="1" customWidth="1"/>
    <col min="13814" max="13814" width="17.625" style="245" customWidth="1"/>
    <col min="13815" max="13815" width="0" style="245" hidden="1" customWidth="1"/>
    <col min="13816" max="13816" width="18.875" style="245" customWidth="1"/>
    <col min="13817" max="13817" width="40.125" style="245" customWidth="1"/>
    <col min="13818" max="13818" width="0" style="245" hidden="1" customWidth="1"/>
    <col min="13819" max="13819" width="11" style="245" customWidth="1"/>
    <col min="13820" max="13820" width="6.625" style="245" customWidth="1"/>
    <col min="13821" max="13821" width="6.875" style="245" customWidth="1"/>
    <col min="13822" max="13822" width="18.875" style="245" customWidth="1"/>
    <col min="13823" max="13828" width="0" style="245" hidden="1" customWidth="1"/>
    <col min="13829" max="14067" width="10.125" style="245"/>
    <col min="14068" max="14068" width="6.125" style="245" customWidth="1"/>
    <col min="14069" max="14069" width="0" style="245" hidden="1" customWidth="1"/>
    <col min="14070" max="14070" width="17.625" style="245" customWidth="1"/>
    <col min="14071" max="14071" width="0" style="245" hidden="1" customWidth="1"/>
    <col min="14072" max="14072" width="18.875" style="245" customWidth="1"/>
    <col min="14073" max="14073" width="40.125" style="245" customWidth="1"/>
    <col min="14074" max="14074" width="0" style="245" hidden="1" customWidth="1"/>
    <col min="14075" max="14075" width="11" style="245" customWidth="1"/>
    <col min="14076" max="14076" width="6.625" style="245" customWidth="1"/>
    <col min="14077" max="14077" width="6.875" style="245" customWidth="1"/>
    <col min="14078" max="14078" width="18.875" style="245" customWidth="1"/>
    <col min="14079" max="14084" width="0" style="245" hidden="1" customWidth="1"/>
    <col min="14085" max="14323" width="10.125" style="245"/>
    <col min="14324" max="14324" width="6.125" style="245" customWidth="1"/>
    <col min="14325" max="14325" width="0" style="245" hidden="1" customWidth="1"/>
    <col min="14326" max="14326" width="17.625" style="245" customWidth="1"/>
    <col min="14327" max="14327" width="0" style="245" hidden="1" customWidth="1"/>
    <col min="14328" max="14328" width="18.875" style="245" customWidth="1"/>
    <col min="14329" max="14329" width="40.125" style="245" customWidth="1"/>
    <col min="14330" max="14330" width="0" style="245" hidden="1" customWidth="1"/>
    <col min="14331" max="14331" width="11" style="245" customWidth="1"/>
    <col min="14332" max="14332" width="6.625" style="245" customWidth="1"/>
    <col min="14333" max="14333" width="6.875" style="245" customWidth="1"/>
    <col min="14334" max="14334" width="18.875" style="245" customWidth="1"/>
    <col min="14335" max="14340" width="0" style="245" hidden="1" customWidth="1"/>
    <col min="14341" max="14579" width="10.125" style="245"/>
    <col min="14580" max="14580" width="6.125" style="245" customWidth="1"/>
    <col min="14581" max="14581" width="0" style="245" hidden="1" customWidth="1"/>
    <col min="14582" max="14582" width="17.625" style="245" customWidth="1"/>
    <col min="14583" max="14583" width="0" style="245" hidden="1" customWidth="1"/>
    <col min="14584" max="14584" width="18.875" style="245" customWidth="1"/>
    <col min="14585" max="14585" width="40.125" style="245" customWidth="1"/>
    <col min="14586" max="14586" width="0" style="245" hidden="1" customWidth="1"/>
    <col min="14587" max="14587" width="11" style="245" customWidth="1"/>
    <col min="14588" max="14588" width="6.625" style="245" customWidth="1"/>
    <col min="14589" max="14589" width="6.875" style="245" customWidth="1"/>
    <col min="14590" max="14590" width="18.875" style="245" customWidth="1"/>
    <col min="14591" max="14596" width="0" style="245" hidden="1" customWidth="1"/>
    <col min="14597" max="14835" width="10.125" style="245"/>
    <col min="14836" max="14836" width="6.125" style="245" customWidth="1"/>
    <col min="14837" max="14837" width="0" style="245" hidden="1" customWidth="1"/>
    <col min="14838" max="14838" width="17.625" style="245" customWidth="1"/>
    <col min="14839" max="14839" width="0" style="245" hidden="1" customWidth="1"/>
    <col min="14840" max="14840" width="18.875" style="245" customWidth="1"/>
    <col min="14841" max="14841" width="40.125" style="245" customWidth="1"/>
    <col min="14842" max="14842" width="0" style="245" hidden="1" customWidth="1"/>
    <col min="14843" max="14843" width="11" style="245" customWidth="1"/>
    <col min="14844" max="14844" width="6.625" style="245" customWidth="1"/>
    <col min="14845" max="14845" width="6.875" style="245" customWidth="1"/>
    <col min="14846" max="14846" width="18.875" style="245" customWidth="1"/>
    <col min="14847" max="14852" width="0" style="245" hidden="1" customWidth="1"/>
    <col min="14853" max="15091" width="10.125" style="245"/>
    <col min="15092" max="15092" width="6.125" style="245" customWidth="1"/>
    <col min="15093" max="15093" width="0" style="245" hidden="1" customWidth="1"/>
    <col min="15094" max="15094" width="17.625" style="245" customWidth="1"/>
    <col min="15095" max="15095" width="0" style="245" hidden="1" customWidth="1"/>
    <col min="15096" max="15096" width="18.875" style="245" customWidth="1"/>
    <col min="15097" max="15097" width="40.125" style="245" customWidth="1"/>
    <col min="15098" max="15098" width="0" style="245" hidden="1" customWidth="1"/>
    <col min="15099" max="15099" width="11" style="245" customWidth="1"/>
    <col min="15100" max="15100" width="6.625" style="245" customWidth="1"/>
    <col min="15101" max="15101" width="6.875" style="245" customWidth="1"/>
    <col min="15102" max="15102" width="18.875" style="245" customWidth="1"/>
    <col min="15103" max="15108" width="0" style="245" hidden="1" customWidth="1"/>
    <col min="15109" max="15347" width="10.125" style="245"/>
    <col min="15348" max="15348" width="6.125" style="245" customWidth="1"/>
    <col min="15349" max="15349" width="0" style="245" hidden="1" customWidth="1"/>
    <col min="15350" max="15350" width="17.625" style="245" customWidth="1"/>
    <col min="15351" max="15351" width="0" style="245" hidden="1" customWidth="1"/>
    <col min="15352" max="15352" width="18.875" style="245" customWidth="1"/>
    <col min="15353" max="15353" width="40.125" style="245" customWidth="1"/>
    <col min="15354" max="15354" width="0" style="245" hidden="1" customWidth="1"/>
    <col min="15355" max="15355" width="11" style="245" customWidth="1"/>
    <col min="15356" max="15356" width="6.625" style="245" customWidth="1"/>
    <col min="15357" max="15357" width="6.875" style="245" customWidth="1"/>
    <col min="15358" max="15358" width="18.875" style="245" customWidth="1"/>
    <col min="15359" max="15364" width="0" style="245" hidden="1" customWidth="1"/>
    <col min="15365" max="15603" width="10.125" style="245"/>
    <col min="15604" max="15604" width="6.125" style="245" customWidth="1"/>
    <col min="15605" max="15605" width="0" style="245" hidden="1" customWidth="1"/>
    <col min="15606" max="15606" width="17.625" style="245" customWidth="1"/>
    <col min="15607" max="15607" width="0" style="245" hidden="1" customWidth="1"/>
    <col min="15608" max="15608" width="18.875" style="245" customWidth="1"/>
    <col min="15609" max="15609" width="40.125" style="245" customWidth="1"/>
    <col min="15610" max="15610" width="0" style="245" hidden="1" customWidth="1"/>
    <col min="15611" max="15611" width="11" style="245" customWidth="1"/>
    <col min="15612" max="15612" width="6.625" style="245" customWidth="1"/>
    <col min="15613" max="15613" width="6.875" style="245" customWidth="1"/>
    <col min="15614" max="15614" width="18.875" style="245" customWidth="1"/>
    <col min="15615" max="15620" width="0" style="245" hidden="1" customWidth="1"/>
    <col min="15621" max="15859" width="10.125" style="245"/>
    <col min="15860" max="15860" width="6.125" style="245" customWidth="1"/>
    <col min="15861" max="15861" width="0" style="245" hidden="1" customWidth="1"/>
    <col min="15862" max="15862" width="17.625" style="245" customWidth="1"/>
    <col min="15863" max="15863" width="0" style="245" hidden="1" customWidth="1"/>
    <col min="15864" max="15864" width="18.875" style="245" customWidth="1"/>
    <col min="15865" max="15865" width="40.125" style="245" customWidth="1"/>
    <col min="15866" max="15866" width="0" style="245" hidden="1" customWidth="1"/>
    <col min="15867" max="15867" width="11" style="245" customWidth="1"/>
    <col min="15868" max="15868" width="6.625" style="245" customWidth="1"/>
    <col min="15869" max="15869" width="6.875" style="245" customWidth="1"/>
    <col min="15870" max="15870" width="18.875" style="245" customWidth="1"/>
    <col min="15871" max="15876" width="0" style="245" hidden="1" customWidth="1"/>
    <col min="15877" max="16115" width="10.125" style="245"/>
    <col min="16116" max="16116" width="6.125" style="245" customWidth="1"/>
    <col min="16117" max="16117" width="0" style="245" hidden="1" customWidth="1"/>
    <col min="16118" max="16118" width="17.625" style="245" customWidth="1"/>
    <col min="16119" max="16119" width="0" style="245" hidden="1" customWidth="1"/>
    <col min="16120" max="16120" width="18.875" style="245" customWidth="1"/>
    <col min="16121" max="16121" width="40.125" style="245" customWidth="1"/>
    <col min="16122" max="16122" width="0" style="245" hidden="1" customWidth="1"/>
    <col min="16123" max="16123" width="11" style="245" customWidth="1"/>
    <col min="16124" max="16124" width="6.625" style="245" customWidth="1"/>
    <col min="16125" max="16125" width="6.875" style="245" customWidth="1"/>
    <col min="16126" max="16126" width="18.875" style="245" customWidth="1"/>
    <col min="16127" max="16132" width="0" style="245" hidden="1" customWidth="1"/>
    <col min="16133" max="16384" width="10.125" style="245"/>
  </cols>
  <sheetData>
    <row r="1" spans="1:12">
      <c r="K1" s="245"/>
      <c r="L1" s="8" t="s">
        <v>427</v>
      </c>
    </row>
    <row r="2" spans="1:12">
      <c r="A2" s="377" t="s">
        <v>0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2">
      <c r="A3" s="377" t="s">
        <v>588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2">
      <c r="A4" s="377" t="s">
        <v>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</row>
    <row r="5" spans="1:12">
      <c r="A5" s="377"/>
      <c r="B5" s="377"/>
      <c r="C5" s="377"/>
      <c r="D5" s="377"/>
      <c r="E5" s="377"/>
      <c r="F5" s="377"/>
      <c r="G5" s="377"/>
      <c r="H5" s="377"/>
      <c r="I5" s="377"/>
      <c r="J5" s="377"/>
      <c r="K5" s="377"/>
    </row>
    <row r="6" spans="1:12">
      <c r="A6" s="404" t="s">
        <v>722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</row>
    <row r="7" spans="1:12" s="249" customFormat="1">
      <c r="A7" s="375" t="s">
        <v>4</v>
      </c>
      <c r="B7" s="402" t="s">
        <v>429</v>
      </c>
      <c r="C7" s="375" t="s">
        <v>29</v>
      </c>
      <c r="D7" s="379" t="s">
        <v>30</v>
      </c>
      <c r="E7" s="381" t="s">
        <v>702</v>
      </c>
      <c r="F7" s="405" t="s">
        <v>32</v>
      </c>
      <c r="G7" s="375" t="s">
        <v>138</v>
      </c>
      <c r="H7" s="407" t="s">
        <v>579</v>
      </c>
      <c r="I7" s="409" t="s">
        <v>580</v>
      </c>
      <c r="J7" s="224" t="s">
        <v>33</v>
      </c>
      <c r="K7" s="226" t="s">
        <v>703</v>
      </c>
      <c r="L7" s="375" t="s">
        <v>752</v>
      </c>
    </row>
    <row r="8" spans="1:12" s="249" customFormat="1">
      <c r="A8" s="376"/>
      <c r="B8" s="403"/>
      <c r="C8" s="376"/>
      <c r="D8" s="380"/>
      <c r="E8" s="381"/>
      <c r="F8" s="406"/>
      <c r="G8" s="376"/>
      <c r="H8" s="408"/>
      <c r="I8" s="410"/>
      <c r="J8" s="223" t="s">
        <v>581</v>
      </c>
      <c r="K8" s="223" t="s">
        <v>582</v>
      </c>
      <c r="L8" s="376"/>
    </row>
    <row r="9" spans="1:12" s="250" customFormat="1">
      <c r="A9" s="323">
        <v>1</v>
      </c>
      <c r="B9" s="323"/>
      <c r="C9" s="324" t="s">
        <v>365</v>
      </c>
      <c r="D9" s="325">
        <v>100000294166</v>
      </c>
      <c r="E9" s="326" t="s">
        <v>366</v>
      </c>
      <c r="F9" s="327">
        <v>241109</v>
      </c>
      <c r="G9" s="323">
        <v>1</v>
      </c>
      <c r="H9" s="328">
        <f t="shared" ref="H9" si="0">I9/G9</f>
        <v>4000</v>
      </c>
      <c r="I9" s="328">
        <v>4000</v>
      </c>
      <c r="J9" s="323" t="s">
        <v>587</v>
      </c>
      <c r="K9" s="323" t="s">
        <v>582</v>
      </c>
      <c r="L9" s="324" t="s">
        <v>753</v>
      </c>
    </row>
    <row r="10" spans="1:12" s="250" customFormat="1">
      <c r="A10" s="120">
        <v>2</v>
      </c>
      <c r="B10" s="120"/>
      <c r="C10" s="117" t="s">
        <v>77</v>
      </c>
      <c r="D10" s="320">
        <v>100000316425</v>
      </c>
      <c r="E10" s="199" t="s">
        <v>145</v>
      </c>
      <c r="F10" s="321">
        <v>241283</v>
      </c>
      <c r="G10" s="120">
        <v>60</v>
      </c>
      <c r="H10" s="322">
        <f t="shared" ref="H10:H21" si="1">I10/G10</f>
        <v>936.25</v>
      </c>
      <c r="I10" s="322">
        <v>56175</v>
      </c>
      <c r="J10" s="120" t="s">
        <v>583</v>
      </c>
      <c r="K10" s="120" t="s">
        <v>582</v>
      </c>
      <c r="L10" s="324" t="s">
        <v>753</v>
      </c>
    </row>
    <row r="11" spans="1:12" s="250" customFormat="1">
      <c r="A11" s="12"/>
      <c r="B11" s="12"/>
      <c r="C11" s="31"/>
      <c r="D11" s="14">
        <v>100000316426</v>
      </c>
      <c r="E11" s="18" t="s">
        <v>146</v>
      </c>
      <c r="F11" s="191">
        <v>241283</v>
      </c>
      <c r="G11" s="12">
        <v>180</v>
      </c>
      <c r="H11" s="192">
        <f t="shared" si="1"/>
        <v>401.25</v>
      </c>
      <c r="I11" s="192">
        <v>72225</v>
      </c>
      <c r="J11" s="12" t="s">
        <v>583</v>
      </c>
      <c r="K11" s="12" t="s">
        <v>582</v>
      </c>
      <c r="L11" s="31" t="s">
        <v>753</v>
      </c>
    </row>
    <row r="12" spans="1:12" s="250" customFormat="1">
      <c r="A12" s="12"/>
      <c r="B12" s="12"/>
      <c r="C12" s="31"/>
      <c r="D12" s="14">
        <v>100000297027</v>
      </c>
      <c r="E12" s="18" t="s">
        <v>154</v>
      </c>
      <c r="F12" s="191">
        <v>241098</v>
      </c>
      <c r="G12" s="12">
        <v>30</v>
      </c>
      <c r="H12" s="192">
        <f t="shared" si="1"/>
        <v>850</v>
      </c>
      <c r="I12" s="192">
        <v>25500</v>
      </c>
      <c r="J12" s="12" t="s">
        <v>584</v>
      </c>
      <c r="K12" s="12" t="s">
        <v>582</v>
      </c>
      <c r="L12" s="31" t="s">
        <v>753</v>
      </c>
    </row>
    <row r="13" spans="1:12" s="250" customFormat="1">
      <c r="A13" s="12"/>
      <c r="B13" s="12"/>
      <c r="C13" s="31"/>
      <c r="D13" s="14">
        <v>100000320966</v>
      </c>
      <c r="E13" s="18" t="s">
        <v>723</v>
      </c>
      <c r="F13" s="191">
        <v>241309</v>
      </c>
      <c r="G13" s="12">
        <v>200</v>
      </c>
      <c r="H13" s="192">
        <f t="shared" si="1"/>
        <v>4627.75</v>
      </c>
      <c r="I13" s="192">
        <v>925550</v>
      </c>
      <c r="J13" s="12" t="s">
        <v>35</v>
      </c>
      <c r="K13" s="12" t="s">
        <v>582</v>
      </c>
      <c r="L13" s="31" t="s">
        <v>753</v>
      </c>
    </row>
    <row r="14" spans="1:12" s="250" customFormat="1" ht="63">
      <c r="A14" s="12">
        <v>3</v>
      </c>
      <c r="B14" s="12"/>
      <c r="C14" s="193" t="s">
        <v>43</v>
      </c>
      <c r="D14" s="194" t="s">
        <v>585</v>
      </c>
      <c r="E14" s="18" t="s">
        <v>140</v>
      </c>
      <c r="F14" s="195">
        <v>240996</v>
      </c>
      <c r="G14" s="12">
        <v>25</v>
      </c>
      <c r="H14" s="192">
        <f t="shared" si="1"/>
        <v>4173</v>
      </c>
      <c r="I14" s="192">
        <v>104325</v>
      </c>
      <c r="J14" s="12" t="s">
        <v>586</v>
      </c>
      <c r="K14" s="12" t="s">
        <v>582</v>
      </c>
      <c r="L14" s="31" t="s">
        <v>753</v>
      </c>
    </row>
    <row r="15" spans="1:12" s="250" customFormat="1">
      <c r="A15" s="12">
        <v>4</v>
      </c>
      <c r="B15" s="12"/>
      <c r="C15" s="31" t="s">
        <v>126</v>
      </c>
      <c r="D15" s="14">
        <v>100000258699</v>
      </c>
      <c r="E15" s="18" t="s">
        <v>268</v>
      </c>
      <c r="F15" s="191">
        <v>241030</v>
      </c>
      <c r="G15" s="12">
        <v>1</v>
      </c>
      <c r="H15" s="192">
        <f t="shared" si="1"/>
        <v>4500</v>
      </c>
      <c r="I15" s="192">
        <v>4500</v>
      </c>
      <c r="J15" s="12" t="s">
        <v>586</v>
      </c>
      <c r="K15" s="12" t="s">
        <v>582</v>
      </c>
      <c r="L15" s="31" t="s">
        <v>753</v>
      </c>
    </row>
    <row r="16" spans="1:12" s="250" customFormat="1">
      <c r="A16" s="12">
        <v>5</v>
      </c>
      <c r="B16" s="12"/>
      <c r="C16" s="31" t="s">
        <v>98</v>
      </c>
      <c r="D16" s="14">
        <v>100000311366</v>
      </c>
      <c r="E16" s="18" t="s">
        <v>352</v>
      </c>
      <c r="F16" s="191">
        <v>241046</v>
      </c>
      <c r="G16" s="12">
        <v>76</v>
      </c>
      <c r="H16" s="192">
        <f t="shared" si="1"/>
        <v>3648.7000000000003</v>
      </c>
      <c r="I16" s="192">
        <v>277301.2</v>
      </c>
      <c r="J16" s="12" t="s">
        <v>587</v>
      </c>
      <c r="K16" s="12" t="s">
        <v>582</v>
      </c>
      <c r="L16" s="31" t="s">
        <v>753</v>
      </c>
    </row>
    <row r="17" spans="1:12" s="250" customFormat="1">
      <c r="A17" s="12"/>
      <c r="B17" s="12"/>
      <c r="C17" s="31"/>
      <c r="D17" s="14">
        <v>100000311378</v>
      </c>
      <c r="E17" s="18" t="s">
        <v>352</v>
      </c>
      <c r="F17" s="191">
        <v>241052</v>
      </c>
      <c r="G17" s="12">
        <v>20</v>
      </c>
      <c r="H17" s="192">
        <f t="shared" si="1"/>
        <v>3950</v>
      </c>
      <c r="I17" s="192">
        <v>79000</v>
      </c>
      <c r="J17" s="12" t="s">
        <v>587</v>
      </c>
      <c r="K17" s="12" t="s">
        <v>582</v>
      </c>
      <c r="L17" s="31" t="s">
        <v>753</v>
      </c>
    </row>
    <row r="18" spans="1:12" s="250" customFormat="1">
      <c r="A18" s="12"/>
      <c r="B18" s="12"/>
      <c r="C18" s="31"/>
      <c r="D18" s="14">
        <v>100000311367</v>
      </c>
      <c r="E18" s="18" t="s">
        <v>359</v>
      </c>
      <c r="F18" s="191">
        <v>241051</v>
      </c>
      <c r="G18" s="12">
        <v>44</v>
      </c>
      <c r="H18" s="192">
        <f t="shared" si="1"/>
        <v>1550</v>
      </c>
      <c r="I18" s="192">
        <v>68200</v>
      </c>
      <c r="J18" s="12" t="s">
        <v>587</v>
      </c>
      <c r="K18" s="12" t="s">
        <v>582</v>
      </c>
      <c r="L18" s="31" t="s">
        <v>753</v>
      </c>
    </row>
    <row r="19" spans="1:12" s="250" customFormat="1">
      <c r="A19" s="12"/>
      <c r="B19" s="12"/>
      <c r="C19" s="31"/>
      <c r="D19" s="14">
        <v>100000311262</v>
      </c>
      <c r="E19" s="18" t="s">
        <v>360</v>
      </c>
      <c r="F19" s="191">
        <v>241051</v>
      </c>
      <c r="G19" s="12">
        <v>14</v>
      </c>
      <c r="H19" s="192">
        <f t="shared" si="1"/>
        <v>4214.2857142857147</v>
      </c>
      <c r="I19" s="192">
        <v>59000</v>
      </c>
      <c r="J19" s="12" t="s">
        <v>587</v>
      </c>
      <c r="K19" s="12" t="s">
        <v>582</v>
      </c>
      <c r="L19" s="31" t="s">
        <v>753</v>
      </c>
    </row>
    <row r="20" spans="1:12" s="250" customFormat="1">
      <c r="A20" s="12"/>
      <c r="B20" s="12"/>
      <c r="C20" s="31"/>
      <c r="D20" s="14">
        <v>100000311365</v>
      </c>
      <c r="E20" s="18" t="s">
        <v>352</v>
      </c>
      <c r="F20" s="191">
        <v>241049</v>
      </c>
      <c r="G20" s="12">
        <v>30</v>
      </c>
      <c r="H20" s="192">
        <f t="shared" si="1"/>
        <v>1650</v>
      </c>
      <c r="I20" s="192">
        <v>49500</v>
      </c>
      <c r="J20" s="12" t="s">
        <v>587</v>
      </c>
      <c r="K20" s="12" t="s">
        <v>582</v>
      </c>
      <c r="L20" s="31" t="s">
        <v>753</v>
      </c>
    </row>
    <row r="21" spans="1:12" s="250" customFormat="1">
      <c r="A21" s="36"/>
      <c r="B21" s="36"/>
      <c r="C21" s="37"/>
      <c r="D21" s="165">
        <v>100000325304</v>
      </c>
      <c r="E21" s="173" t="s">
        <v>724</v>
      </c>
      <c r="F21" s="196">
        <v>241173</v>
      </c>
      <c r="G21" s="36">
        <v>300</v>
      </c>
      <c r="H21" s="197">
        <f t="shared" si="1"/>
        <v>900</v>
      </c>
      <c r="I21" s="197">
        <v>270000</v>
      </c>
      <c r="J21" s="36" t="s">
        <v>35</v>
      </c>
      <c r="K21" s="36" t="s">
        <v>582</v>
      </c>
      <c r="L21" s="37" t="s">
        <v>753</v>
      </c>
    </row>
  </sheetData>
  <mergeCells count="15">
    <mergeCell ref="F7:F8"/>
    <mergeCell ref="G7:G8"/>
    <mergeCell ref="H7:H8"/>
    <mergeCell ref="I7:I8"/>
    <mergeCell ref="L7:L8"/>
    <mergeCell ref="A2:K2"/>
    <mergeCell ref="A3:K3"/>
    <mergeCell ref="A4:K4"/>
    <mergeCell ref="A5:K5"/>
    <mergeCell ref="A6:K6"/>
    <mergeCell ref="A7:A8"/>
    <mergeCell ref="B7:B8"/>
    <mergeCell ref="C7:C8"/>
    <mergeCell ref="D7:D8"/>
    <mergeCell ref="E7:E8"/>
  </mergeCells>
  <pageMargins left="0.35433070866141736" right="0.19685039370078741" top="0.51" bottom="0.19685039370078741" header="0.31496062992125984" footer="0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2888-0104-489C-80B1-DE0FE209C0E4}">
  <dimension ref="A1:J29"/>
  <sheetViews>
    <sheetView view="pageBreakPreview" topLeftCell="E1" zoomScaleNormal="100" zoomScaleSheetLayoutView="100" zoomScalePageLayoutView="77" workbookViewId="0">
      <selection activeCell="J29" sqref="J29"/>
    </sheetView>
  </sheetViews>
  <sheetFormatPr defaultColWidth="15.625" defaultRowHeight="21"/>
  <cols>
    <col min="1" max="1" width="10" style="79" customWidth="1"/>
    <col min="2" max="2" width="30.25" style="79" customWidth="1"/>
    <col min="3" max="3" width="72.25" style="80" customWidth="1"/>
    <col min="4" max="4" width="8.25" style="79" customWidth="1"/>
    <col min="5" max="5" width="14" style="121" customWidth="1"/>
    <col min="6" max="6" width="12.125" style="121" customWidth="1"/>
    <col min="7" max="7" width="11.375" style="121" customWidth="1"/>
    <col min="8" max="8" width="12.25" style="121" customWidth="1"/>
    <col min="9" max="9" width="17.625" style="79" customWidth="1"/>
    <col min="10" max="10" width="30.25" style="79" customWidth="1"/>
    <col min="11" max="247" width="15.625" style="79"/>
    <col min="248" max="248" width="6.625" style="79" customWidth="1"/>
    <col min="249" max="249" width="14.875" style="79" customWidth="1"/>
    <col min="250" max="250" width="4.875" style="79" bestFit="1" customWidth="1"/>
    <col min="251" max="251" width="11.625" style="79" bestFit="1" customWidth="1"/>
    <col min="252" max="252" width="13.75" style="79" customWidth="1"/>
    <col min="253" max="253" width="39.375" style="79" customWidth="1"/>
    <col min="254" max="254" width="7.625" style="79" bestFit="1" customWidth="1"/>
    <col min="255" max="255" width="6.625" style="79" bestFit="1" customWidth="1"/>
    <col min="256" max="256" width="14.375" style="79" bestFit="1" customWidth="1"/>
    <col min="257" max="257" width="12.125" style="79" customWidth="1"/>
    <col min="258" max="258" width="10.375" style="79" bestFit="1" customWidth="1"/>
    <col min="259" max="259" width="8.375" style="79" bestFit="1" customWidth="1"/>
    <col min="260" max="260" width="10" style="79" bestFit="1" customWidth="1"/>
    <col min="261" max="261" width="11" style="79" bestFit="1" customWidth="1"/>
    <col min="262" max="262" width="8.375" style="79" bestFit="1" customWidth="1"/>
    <col min="263" max="263" width="21.125" style="79" bestFit="1" customWidth="1"/>
    <col min="264" max="264" width="7.875" style="79" customWidth="1"/>
    <col min="265" max="503" width="15.625" style="79"/>
    <col min="504" max="504" width="6.625" style="79" customWidth="1"/>
    <col min="505" max="505" width="14.875" style="79" customWidth="1"/>
    <col min="506" max="506" width="4.875" style="79" bestFit="1" customWidth="1"/>
    <col min="507" max="507" width="11.625" style="79" bestFit="1" customWidth="1"/>
    <col min="508" max="508" width="13.75" style="79" customWidth="1"/>
    <col min="509" max="509" width="39.375" style="79" customWidth="1"/>
    <col min="510" max="510" width="7.625" style="79" bestFit="1" customWidth="1"/>
    <col min="511" max="511" width="6.625" style="79" bestFit="1" customWidth="1"/>
    <col min="512" max="512" width="14.375" style="79" bestFit="1" customWidth="1"/>
    <col min="513" max="513" width="12.125" style="79" customWidth="1"/>
    <col min="514" max="514" width="10.375" style="79" bestFit="1" customWidth="1"/>
    <col min="515" max="515" width="8.375" style="79" bestFit="1" customWidth="1"/>
    <col min="516" max="516" width="10" style="79" bestFit="1" customWidth="1"/>
    <col min="517" max="517" width="11" style="79" bestFit="1" customWidth="1"/>
    <col min="518" max="518" width="8.375" style="79" bestFit="1" customWidth="1"/>
    <col min="519" max="519" width="21.125" style="79" bestFit="1" customWidth="1"/>
    <col min="520" max="520" width="7.875" style="79" customWidth="1"/>
    <col min="521" max="759" width="15.625" style="79"/>
    <col min="760" max="760" width="6.625" style="79" customWidth="1"/>
    <col min="761" max="761" width="14.875" style="79" customWidth="1"/>
    <col min="762" max="762" width="4.875" style="79" bestFit="1" customWidth="1"/>
    <col min="763" max="763" width="11.625" style="79" bestFit="1" customWidth="1"/>
    <col min="764" max="764" width="13.75" style="79" customWidth="1"/>
    <col min="765" max="765" width="39.375" style="79" customWidth="1"/>
    <col min="766" max="766" width="7.625" style="79" bestFit="1" customWidth="1"/>
    <col min="767" max="767" width="6.625" style="79" bestFit="1" customWidth="1"/>
    <col min="768" max="768" width="14.375" style="79" bestFit="1" customWidth="1"/>
    <col min="769" max="769" width="12.125" style="79" customWidth="1"/>
    <col min="770" max="770" width="10.375" style="79" bestFit="1" customWidth="1"/>
    <col min="771" max="771" width="8.375" style="79" bestFit="1" customWidth="1"/>
    <col min="772" max="772" width="10" style="79" bestFit="1" customWidth="1"/>
    <col min="773" max="773" width="11" style="79" bestFit="1" customWidth="1"/>
    <col min="774" max="774" width="8.375" style="79" bestFit="1" customWidth="1"/>
    <col min="775" max="775" width="21.125" style="79" bestFit="1" customWidth="1"/>
    <col min="776" max="776" width="7.875" style="79" customWidth="1"/>
    <col min="777" max="1015" width="15.625" style="79"/>
    <col min="1016" max="1016" width="6.625" style="79" customWidth="1"/>
    <col min="1017" max="1017" width="14.875" style="79" customWidth="1"/>
    <col min="1018" max="1018" width="4.875" style="79" bestFit="1" customWidth="1"/>
    <col min="1019" max="1019" width="11.625" style="79" bestFit="1" customWidth="1"/>
    <col min="1020" max="1020" width="13.75" style="79" customWidth="1"/>
    <col min="1021" max="1021" width="39.375" style="79" customWidth="1"/>
    <col min="1022" max="1022" width="7.625" style="79" bestFit="1" customWidth="1"/>
    <col min="1023" max="1023" width="6.625" style="79" bestFit="1" customWidth="1"/>
    <col min="1024" max="1024" width="14.375" style="79" bestFit="1" customWidth="1"/>
    <col min="1025" max="1025" width="12.125" style="79" customWidth="1"/>
    <col min="1026" max="1026" width="10.375" style="79" bestFit="1" customWidth="1"/>
    <col min="1027" max="1027" width="8.375" style="79" bestFit="1" customWidth="1"/>
    <col min="1028" max="1028" width="10" style="79" bestFit="1" customWidth="1"/>
    <col min="1029" max="1029" width="11" style="79" bestFit="1" customWidth="1"/>
    <col min="1030" max="1030" width="8.375" style="79" bestFit="1" customWidth="1"/>
    <col min="1031" max="1031" width="21.125" style="79" bestFit="1" customWidth="1"/>
    <col min="1032" max="1032" width="7.875" style="79" customWidth="1"/>
    <col min="1033" max="1271" width="15.625" style="79"/>
    <col min="1272" max="1272" width="6.625" style="79" customWidth="1"/>
    <col min="1273" max="1273" width="14.875" style="79" customWidth="1"/>
    <col min="1274" max="1274" width="4.875" style="79" bestFit="1" customWidth="1"/>
    <col min="1275" max="1275" width="11.625" style="79" bestFit="1" customWidth="1"/>
    <col min="1276" max="1276" width="13.75" style="79" customWidth="1"/>
    <col min="1277" max="1277" width="39.375" style="79" customWidth="1"/>
    <col min="1278" max="1278" width="7.625" style="79" bestFit="1" customWidth="1"/>
    <col min="1279" max="1279" width="6.625" style="79" bestFit="1" customWidth="1"/>
    <col min="1280" max="1280" width="14.375" style="79" bestFit="1" customWidth="1"/>
    <col min="1281" max="1281" width="12.125" style="79" customWidth="1"/>
    <col min="1282" max="1282" width="10.375" style="79" bestFit="1" customWidth="1"/>
    <col min="1283" max="1283" width="8.375" style="79" bestFit="1" customWidth="1"/>
    <col min="1284" max="1284" width="10" style="79" bestFit="1" customWidth="1"/>
    <col min="1285" max="1285" width="11" style="79" bestFit="1" customWidth="1"/>
    <col min="1286" max="1286" width="8.375" style="79" bestFit="1" customWidth="1"/>
    <col min="1287" max="1287" width="21.125" style="79" bestFit="1" customWidth="1"/>
    <col min="1288" max="1288" width="7.875" style="79" customWidth="1"/>
    <col min="1289" max="1527" width="15.625" style="79"/>
    <col min="1528" max="1528" width="6.625" style="79" customWidth="1"/>
    <col min="1529" max="1529" width="14.875" style="79" customWidth="1"/>
    <col min="1530" max="1530" width="4.875" style="79" bestFit="1" customWidth="1"/>
    <col min="1531" max="1531" width="11.625" style="79" bestFit="1" customWidth="1"/>
    <col min="1532" max="1532" width="13.75" style="79" customWidth="1"/>
    <col min="1533" max="1533" width="39.375" style="79" customWidth="1"/>
    <col min="1534" max="1534" width="7.625" style="79" bestFit="1" customWidth="1"/>
    <col min="1535" max="1535" width="6.625" style="79" bestFit="1" customWidth="1"/>
    <col min="1536" max="1536" width="14.375" style="79" bestFit="1" customWidth="1"/>
    <col min="1537" max="1537" width="12.125" style="79" customWidth="1"/>
    <col min="1538" max="1538" width="10.375" style="79" bestFit="1" customWidth="1"/>
    <col min="1539" max="1539" width="8.375" style="79" bestFit="1" customWidth="1"/>
    <col min="1540" max="1540" width="10" style="79" bestFit="1" customWidth="1"/>
    <col min="1541" max="1541" width="11" style="79" bestFit="1" customWidth="1"/>
    <col min="1542" max="1542" width="8.375" style="79" bestFit="1" customWidth="1"/>
    <col min="1543" max="1543" width="21.125" style="79" bestFit="1" customWidth="1"/>
    <col min="1544" max="1544" width="7.875" style="79" customWidth="1"/>
    <col min="1545" max="1783" width="15.625" style="79"/>
    <col min="1784" max="1784" width="6.625" style="79" customWidth="1"/>
    <col min="1785" max="1785" width="14.875" style="79" customWidth="1"/>
    <col min="1786" max="1786" width="4.875" style="79" bestFit="1" customWidth="1"/>
    <col min="1787" max="1787" width="11.625" style="79" bestFit="1" customWidth="1"/>
    <col min="1788" max="1788" width="13.75" style="79" customWidth="1"/>
    <col min="1789" max="1789" width="39.375" style="79" customWidth="1"/>
    <col min="1790" max="1790" width="7.625" style="79" bestFit="1" customWidth="1"/>
    <col min="1791" max="1791" width="6.625" style="79" bestFit="1" customWidth="1"/>
    <col min="1792" max="1792" width="14.375" style="79" bestFit="1" customWidth="1"/>
    <col min="1793" max="1793" width="12.125" style="79" customWidth="1"/>
    <col min="1794" max="1794" width="10.375" style="79" bestFit="1" customWidth="1"/>
    <col min="1795" max="1795" width="8.375" style="79" bestFit="1" customWidth="1"/>
    <col min="1796" max="1796" width="10" style="79" bestFit="1" customWidth="1"/>
    <col min="1797" max="1797" width="11" style="79" bestFit="1" customWidth="1"/>
    <col min="1798" max="1798" width="8.375" style="79" bestFit="1" customWidth="1"/>
    <col min="1799" max="1799" width="21.125" style="79" bestFit="1" customWidth="1"/>
    <col min="1800" max="1800" width="7.875" style="79" customWidth="1"/>
    <col min="1801" max="2039" width="15.625" style="79"/>
    <col min="2040" max="2040" width="6.625" style="79" customWidth="1"/>
    <col min="2041" max="2041" width="14.875" style="79" customWidth="1"/>
    <col min="2042" max="2042" width="4.875" style="79" bestFit="1" customWidth="1"/>
    <col min="2043" max="2043" width="11.625" style="79" bestFit="1" customWidth="1"/>
    <col min="2044" max="2044" width="13.75" style="79" customWidth="1"/>
    <col min="2045" max="2045" width="39.375" style="79" customWidth="1"/>
    <col min="2046" max="2046" width="7.625" style="79" bestFit="1" customWidth="1"/>
    <col min="2047" max="2047" width="6.625" style="79" bestFit="1" customWidth="1"/>
    <col min="2048" max="2048" width="14.375" style="79" bestFit="1" customWidth="1"/>
    <col min="2049" max="2049" width="12.125" style="79" customWidth="1"/>
    <col min="2050" max="2050" width="10.375" style="79" bestFit="1" customWidth="1"/>
    <col min="2051" max="2051" width="8.375" style="79" bestFit="1" customWidth="1"/>
    <col min="2052" max="2052" width="10" style="79" bestFit="1" customWidth="1"/>
    <col min="2053" max="2053" width="11" style="79" bestFit="1" customWidth="1"/>
    <col min="2054" max="2054" width="8.375" style="79" bestFit="1" customWidth="1"/>
    <col min="2055" max="2055" width="21.125" style="79" bestFit="1" customWidth="1"/>
    <col min="2056" max="2056" width="7.875" style="79" customWidth="1"/>
    <col min="2057" max="2295" width="15.625" style="79"/>
    <col min="2296" max="2296" width="6.625" style="79" customWidth="1"/>
    <col min="2297" max="2297" width="14.875" style="79" customWidth="1"/>
    <col min="2298" max="2298" width="4.875" style="79" bestFit="1" customWidth="1"/>
    <col min="2299" max="2299" width="11.625" style="79" bestFit="1" customWidth="1"/>
    <col min="2300" max="2300" width="13.75" style="79" customWidth="1"/>
    <col min="2301" max="2301" width="39.375" style="79" customWidth="1"/>
    <col min="2302" max="2302" width="7.625" style="79" bestFit="1" customWidth="1"/>
    <col min="2303" max="2303" width="6.625" style="79" bestFit="1" customWidth="1"/>
    <col min="2304" max="2304" width="14.375" style="79" bestFit="1" customWidth="1"/>
    <col min="2305" max="2305" width="12.125" style="79" customWidth="1"/>
    <col min="2306" max="2306" width="10.375" style="79" bestFit="1" customWidth="1"/>
    <col min="2307" max="2307" width="8.375" style="79" bestFit="1" customWidth="1"/>
    <col min="2308" max="2308" width="10" style="79" bestFit="1" customWidth="1"/>
    <col min="2309" max="2309" width="11" style="79" bestFit="1" customWidth="1"/>
    <col min="2310" max="2310" width="8.375" style="79" bestFit="1" customWidth="1"/>
    <col min="2311" max="2311" width="21.125" style="79" bestFit="1" customWidth="1"/>
    <col min="2312" max="2312" width="7.875" style="79" customWidth="1"/>
    <col min="2313" max="2551" width="15.625" style="79"/>
    <col min="2552" max="2552" width="6.625" style="79" customWidth="1"/>
    <col min="2553" max="2553" width="14.875" style="79" customWidth="1"/>
    <col min="2554" max="2554" width="4.875" style="79" bestFit="1" customWidth="1"/>
    <col min="2555" max="2555" width="11.625" style="79" bestFit="1" customWidth="1"/>
    <col min="2556" max="2556" width="13.75" style="79" customWidth="1"/>
    <col min="2557" max="2557" width="39.375" style="79" customWidth="1"/>
    <col min="2558" max="2558" width="7.625" style="79" bestFit="1" customWidth="1"/>
    <col min="2559" max="2559" width="6.625" style="79" bestFit="1" customWidth="1"/>
    <col min="2560" max="2560" width="14.375" style="79" bestFit="1" customWidth="1"/>
    <col min="2561" max="2561" width="12.125" style="79" customWidth="1"/>
    <col min="2562" max="2562" width="10.375" style="79" bestFit="1" customWidth="1"/>
    <col min="2563" max="2563" width="8.375" style="79" bestFit="1" customWidth="1"/>
    <col min="2564" max="2564" width="10" style="79" bestFit="1" customWidth="1"/>
    <col min="2565" max="2565" width="11" style="79" bestFit="1" customWidth="1"/>
    <col min="2566" max="2566" width="8.375" style="79" bestFit="1" customWidth="1"/>
    <col min="2567" max="2567" width="21.125" style="79" bestFit="1" customWidth="1"/>
    <col min="2568" max="2568" width="7.875" style="79" customWidth="1"/>
    <col min="2569" max="2807" width="15.625" style="79"/>
    <col min="2808" max="2808" width="6.625" style="79" customWidth="1"/>
    <col min="2809" max="2809" width="14.875" style="79" customWidth="1"/>
    <col min="2810" max="2810" width="4.875" style="79" bestFit="1" customWidth="1"/>
    <col min="2811" max="2811" width="11.625" style="79" bestFit="1" customWidth="1"/>
    <col min="2812" max="2812" width="13.75" style="79" customWidth="1"/>
    <col min="2813" max="2813" width="39.375" style="79" customWidth="1"/>
    <col min="2814" max="2814" width="7.625" style="79" bestFit="1" customWidth="1"/>
    <col min="2815" max="2815" width="6.625" style="79" bestFit="1" customWidth="1"/>
    <col min="2816" max="2816" width="14.375" style="79" bestFit="1" customWidth="1"/>
    <col min="2817" max="2817" width="12.125" style="79" customWidth="1"/>
    <col min="2818" max="2818" width="10.375" style="79" bestFit="1" customWidth="1"/>
    <col min="2819" max="2819" width="8.375" style="79" bestFit="1" customWidth="1"/>
    <col min="2820" max="2820" width="10" style="79" bestFit="1" customWidth="1"/>
    <col min="2821" max="2821" width="11" style="79" bestFit="1" customWidth="1"/>
    <col min="2822" max="2822" width="8.375" style="79" bestFit="1" customWidth="1"/>
    <col min="2823" max="2823" width="21.125" style="79" bestFit="1" customWidth="1"/>
    <col min="2824" max="2824" width="7.875" style="79" customWidth="1"/>
    <col min="2825" max="3063" width="15.625" style="79"/>
    <col min="3064" max="3064" width="6.625" style="79" customWidth="1"/>
    <col min="3065" max="3065" width="14.875" style="79" customWidth="1"/>
    <col min="3066" max="3066" width="4.875" style="79" bestFit="1" customWidth="1"/>
    <col min="3067" max="3067" width="11.625" style="79" bestFit="1" customWidth="1"/>
    <col min="3068" max="3068" width="13.75" style="79" customWidth="1"/>
    <col min="3069" max="3069" width="39.375" style="79" customWidth="1"/>
    <col min="3070" max="3070" width="7.625" style="79" bestFit="1" customWidth="1"/>
    <col min="3071" max="3071" width="6.625" style="79" bestFit="1" customWidth="1"/>
    <col min="3072" max="3072" width="14.375" style="79" bestFit="1" customWidth="1"/>
    <col min="3073" max="3073" width="12.125" style="79" customWidth="1"/>
    <col min="3074" max="3074" width="10.375" style="79" bestFit="1" customWidth="1"/>
    <col min="3075" max="3075" width="8.375" style="79" bestFit="1" customWidth="1"/>
    <col min="3076" max="3076" width="10" style="79" bestFit="1" customWidth="1"/>
    <col min="3077" max="3077" width="11" style="79" bestFit="1" customWidth="1"/>
    <col min="3078" max="3078" width="8.375" style="79" bestFit="1" customWidth="1"/>
    <col min="3079" max="3079" width="21.125" style="79" bestFit="1" customWidth="1"/>
    <col min="3080" max="3080" width="7.875" style="79" customWidth="1"/>
    <col min="3081" max="3319" width="15.625" style="79"/>
    <col min="3320" max="3320" width="6.625" style="79" customWidth="1"/>
    <col min="3321" max="3321" width="14.875" style="79" customWidth="1"/>
    <col min="3322" max="3322" width="4.875" style="79" bestFit="1" customWidth="1"/>
    <col min="3323" max="3323" width="11.625" style="79" bestFit="1" customWidth="1"/>
    <col min="3324" max="3324" width="13.75" style="79" customWidth="1"/>
    <col min="3325" max="3325" width="39.375" style="79" customWidth="1"/>
    <col min="3326" max="3326" width="7.625" style="79" bestFit="1" customWidth="1"/>
    <col min="3327" max="3327" width="6.625" style="79" bestFit="1" customWidth="1"/>
    <col min="3328" max="3328" width="14.375" style="79" bestFit="1" customWidth="1"/>
    <col min="3329" max="3329" width="12.125" style="79" customWidth="1"/>
    <col min="3330" max="3330" width="10.375" style="79" bestFit="1" customWidth="1"/>
    <col min="3331" max="3331" width="8.375" style="79" bestFit="1" customWidth="1"/>
    <col min="3332" max="3332" width="10" style="79" bestFit="1" customWidth="1"/>
    <col min="3333" max="3333" width="11" style="79" bestFit="1" customWidth="1"/>
    <col min="3334" max="3334" width="8.375" style="79" bestFit="1" customWidth="1"/>
    <col min="3335" max="3335" width="21.125" style="79" bestFit="1" customWidth="1"/>
    <col min="3336" max="3336" width="7.875" style="79" customWidth="1"/>
    <col min="3337" max="3575" width="15.625" style="79"/>
    <col min="3576" max="3576" width="6.625" style="79" customWidth="1"/>
    <col min="3577" max="3577" width="14.875" style="79" customWidth="1"/>
    <col min="3578" max="3578" width="4.875" style="79" bestFit="1" customWidth="1"/>
    <col min="3579" max="3579" width="11.625" style="79" bestFit="1" customWidth="1"/>
    <col min="3580" max="3580" width="13.75" style="79" customWidth="1"/>
    <col min="3581" max="3581" width="39.375" style="79" customWidth="1"/>
    <col min="3582" max="3582" width="7.625" style="79" bestFit="1" customWidth="1"/>
    <col min="3583" max="3583" width="6.625" style="79" bestFit="1" customWidth="1"/>
    <col min="3584" max="3584" width="14.375" style="79" bestFit="1" customWidth="1"/>
    <col min="3585" max="3585" width="12.125" style="79" customWidth="1"/>
    <col min="3586" max="3586" width="10.375" style="79" bestFit="1" customWidth="1"/>
    <col min="3587" max="3587" width="8.375" style="79" bestFit="1" customWidth="1"/>
    <col min="3588" max="3588" width="10" style="79" bestFit="1" customWidth="1"/>
    <col min="3589" max="3589" width="11" style="79" bestFit="1" customWidth="1"/>
    <col min="3590" max="3590" width="8.375" style="79" bestFit="1" customWidth="1"/>
    <col min="3591" max="3591" width="21.125" style="79" bestFit="1" customWidth="1"/>
    <col min="3592" max="3592" width="7.875" style="79" customWidth="1"/>
    <col min="3593" max="3831" width="15.625" style="79"/>
    <col min="3832" max="3832" width="6.625" style="79" customWidth="1"/>
    <col min="3833" max="3833" width="14.875" style="79" customWidth="1"/>
    <col min="3834" max="3834" width="4.875" style="79" bestFit="1" customWidth="1"/>
    <col min="3835" max="3835" width="11.625" style="79" bestFit="1" customWidth="1"/>
    <col min="3836" max="3836" width="13.75" style="79" customWidth="1"/>
    <col min="3837" max="3837" width="39.375" style="79" customWidth="1"/>
    <col min="3838" max="3838" width="7.625" style="79" bestFit="1" customWidth="1"/>
    <col min="3839" max="3839" width="6.625" style="79" bestFit="1" customWidth="1"/>
    <col min="3840" max="3840" width="14.375" style="79" bestFit="1" customWidth="1"/>
    <col min="3841" max="3841" width="12.125" style="79" customWidth="1"/>
    <col min="3842" max="3842" width="10.375" style="79" bestFit="1" customWidth="1"/>
    <col min="3843" max="3843" width="8.375" style="79" bestFit="1" customWidth="1"/>
    <col min="3844" max="3844" width="10" style="79" bestFit="1" customWidth="1"/>
    <col min="3845" max="3845" width="11" style="79" bestFit="1" customWidth="1"/>
    <col min="3846" max="3846" width="8.375" style="79" bestFit="1" customWidth="1"/>
    <col min="3847" max="3847" width="21.125" style="79" bestFit="1" customWidth="1"/>
    <col min="3848" max="3848" width="7.875" style="79" customWidth="1"/>
    <col min="3849" max="4087" width="15.625" style="79"/>
    <col min="4088" max="4088" width="6.625" style="79" customWidth="1"/>
    <col min="4089" max="4089" width="14.875" style="79" customWidth="1"/>
    <col min="4090" max="4090" width="4.875" style="79" bestFit="1" customWidth="1"/>
    <col min="4091" max="4091" width="11.625" style="79" bestFit="1" customWidth="1"/>
    <col min="4092" max="4092" width="13.75" style="79" customWidth="1"/>
    <col min="4093" max="4093" width="39.375" style="79" customWidth="1"/>
    <col min="4094" max="4094" width="7.625" style="79" bestFit="1" customWidth="1"/>
    <col min="4095" max="4095" width="6.625" style="79" bestFit="1" customWidth="1"/>
    <col min="4096" max="4096" width="14.375" style="79" bestFit="1" customWidth="1"/>
    <col min="4097" max="4097" width="12.125" style="79" customWidth="1"/>
    <col min="4098" max="4098" width="10.375" style="79" bestFit="1" customWidth="1"/>
    <col min="4099" max="4099" width="8.375" style="79" bestFit="1" customWidth="1"/>
    <col min="4100" max="4100" width="10" style="79" bestFit="1" customWidth="1"/>
    <col min="4101" max="4101" width="11" style="79" bestFit="1" customWidth="1"/>
    <col min="4102" max="4102" width="8.375" style="79" bestFit="1" customWidth="1"/>
    <col min="4103" max="4103" width="21.125" style="79" bestFit="1" customWidth="1"/>
    <col min="4104" max="4104" width="7.875" style="79" customWidth="1"/>
    <col min="4105" max="4343" width="15.625" style="79"/>
    <col min="4344" max="4344" width="6.625" style="79" customWidth="1"/>
    <col min="4345" max="4345" width="14.875" style="79" customWidth="1"/>
    <col min="4346" max="4346" width="4.875" style="79" bestFit="1" customWidth="1"/>
    <col min="4347" max="4347" width="11.625" style="79" bestFit="1" customWidth="1"/>
    <col min="4348" max="4348" width="13.75" style="79" customWidth="1"/>
    <col min="4349" max="4349" width="39.375" style="79" customWidth="1"/>
    <col min="4350" max="4350" width="7.625" style="79" bestFit="1" customWidth="1"/>
    <col min="4351" max="4351" width="6.625" style="79" bestFit="1" customWidth="1"/>
    <col min="4352" max="4352" width="14.375" style="79" bestFit="1" customWidth="1"/>
    <col min="4353" max="4353" width="12.125" style="79" customWidth="1"/>
    <col min="4354" max="4354" width="10.375" style="79" bestFit="1" customWidth="1"/>
    <col min="4355" max="4355" width="8.375" style="79" bestFit="1" customWidth="1"/>
    <col min="4356" max="4356" width="10" style="79" bestFit="1" customWidth="1"/>
    <col min="4357" max="4357" width="11" style="79" bestFit="1" customWidth="1"/>
    <col min="4358" max="4358" width="8.375" style="79" bestFit="1" customWidth="1"/>
    <col min="4359" max="4359" width="21.125" style="79" bestFit="1" customWidth="1"/>
    <col min="4360" max="4360" width="7.875" style="79" customWidth="1"/>
    <col min="4361" max="4599" width="15.625" style="79"/>
    <col min="4600" max="4600" width="6.625" style="79" customWidth="1"/>
    <col min="4601" max="4601" width="14.875" style="79" customWidth="1"/>
    <col min="4602" max="4602" width="4.875" style="79" bestFit="1" customWidth="1"/>
    <col min="4603" max="4603" width="11.625" style="79" bestFit="1" customWidth="1"/>
    <col min="4604" max="4604" width="13.75" style="79" customWidth="1"/>
    <col min="4605" max="4605" width="39.375" style="79" customWidth="1"/>
    <col min="4606" max="4606" width="7.625" style="79" bestFit="1" customWidth="1"/>
    <col min="4607" max="4607" width="6.625" style="79" bestFit="1" customWidth="1"/>
    <col min="4608" max="4608" width="14.375" style="79" bestFit="1" customWidth="1"/>
    <col min="4609" max="4609" width="12.125" style="79" customWidth="1"/>
    <col min="4610" max="4610" width="10.375" style="79" bestFit="1" customWidth="1"/>
    <col min="4611" max="4611" width="8.375" style="79" bestFit="1" customWidth="1"/>
    <col min="4612" max="4612" width="10" style="79" bestFit="1" customWidth="1"/>
    <col min="4613" max="4613" width="11" style="79" bestFit="1" customWidth="1"/>
    <col min="4614" max="4614" width="8.375" style="79" bestFit="1" customWidth="1"/>
    <col min="4615" max="4615" width="21.125" style="79" bestFit="1" customWidth="1"/>
    <col min="4616" max="4616" width="7.875" style="79" customWidth="1"/>
    <col min="4617" max="4855" width="15.625" style="79"/>
    <col min="4856" max="4856" width="6.625" style="79" customWidth="1"/>
    <col min="4857" max="4857" width="14.875" style="79" customWidth="1"/>
    <col min="4858" max="4858" width="4.875" style="79" bestFit="1" customWidth="1"/>
    <col min="4859" max="4859" width="11.625" style="79" bestFit="1" customWidth="1"/>
    <col min="4860" max="4860" width="13.75" style="79" customWidth="1"/>
    <col min="4861" max="4861" width="39.375" style="79" customWidth="1"/>
    <col min="4862" max="4862" width="7.625" style="79" bestFit="1" customWidth="1"/>
    <col min="4863" max="4863" width="6.625" style="79" bestFit="1" customWidth="1"/>
    <col min="4864" max="4864" width="14.375" style="79" bestFit="1" customWidth="1"/>
    <col min="4865" max="4865" width="12.125" style="79" customWidth="1"/>
    <col min="4866" max="4866" width="10.375" style="79" bestFit="1" customWidth="1"/>
    <col min="4867" max="4867" width="8.375" style="79" bestFit="1" customWidth="1"/>
    <col min="4868" max="4868" width="10" style="79" bestFit="1" customWidth="1"/>
    <col min="4869" max="4869" width="11" style="79" bestFit="1" customWidth="1"/>
    <col min="4870" max="4870" width="8.375" style="79" bestFit="1" customWidth="1"/>
    <col min="4871" max="4871" width="21.125" style="79" bestFit="1" customWidth="1"/>
    <col min="4872" max="4872" width="7.875" style="79" customWidth="1"/>
    <col min="4873" max="5111" width="15.625" style="79"/>
    <col min="5112" max="5112" width="6.625" style="79" customWidth="1"/>
    <col min="5113" max="5113" width="14.875" style="79" customWidth="1"/>
    <col min="5114" max="5114" width="4.875" style="79" bestFit="1" customWidth="1"/>
    <col min="5115" max="5115" width="11.625" style="79" bestFit="1" customWidth="1"/>
    <col min="5116" max="5116" width="13.75" style="79" customWidth="1"/>
    <col min="5117" max="5117" width="39.375" style="79" customWidth="1"/>
    <col min="5118" max="5118" width="7.625" style="79" bestFit="1" customWidth="1"/>
    <col min="5119" max="5119" width="6.625" style="79" bestFit="1" customWidth="1"/>
    <col min="5120" max="5120" width="14.375" style="79" bestFit="1" customWidth="1"/>
    <col min="5121" max="5121" width="12.125" style="79" customWidth="1"/>
    <col min="5122" max="5122" width="10.375" style="79" bestFit="1" customWidth="1"/>
    <col min="5123" max="5123" width="8.375" style="79" bestFit="1" customWidth="1"/>
    <col min="5124" max="5124" width="10" style="79" bestFit="1" customWidth="1"/>
    <col min="5125" max="5125" width="11" style="79" bestFit="1" customWidth="1"/>
    <col min="5126" max="5126" width="8.375" style="79" bestFit="1" customWidth="1"/>
    <col min="5127" max="5127" width="21.125" style="79" bestFit="1" customWidth="1"/>
    <col min="5128" max="5128" width="7.875" style="79" customWidth="1"/>
    <col min="5129" max="5367" width="15.625" style="79"/>
    <col min="5368" max="5368" width="6.625" style="79" customWidth="1"/>
    <col min="5369" max="5369" width="14.875" style="79" customWidth="1"/>
    <col min="5370" max="5370" width="4.875" style="79" bestFit="1" customWidth="1"/>
    <col min="5371" max="5371" width="11.625" style="79" bestFit="1" customWidth="1"/>
    <col min="5372" max="5372" width="13.75" style="79" customWidth="1"/>
    <col min="5373" max="5373" width="39.375" style="79" customWidth="1"/>
    <col min="5374" max="5374" width="7.625" style="79" bestFit="1" customWidth="1"/>
    <col min="5375" max="5375" width="6.625" style="79" bestFit="1" customWidth="1"/>
    <col min="5376" max="5376" width="14.375" style="79" bestFit="1" customWidth="1"/>
    <col min="5377" max="5377" width="12.125" style="79" customWidth="1"/>
    <col min="5378" max="5378" width="10.375" style="79" bestFit="1" customWidth="1"/>
    <col min="5379" max="5379" width="8.375" style="79" bestFit="1" customWidth="1"/>
    <col min="5380" max="5380" width="10" style="79" bestFit="1" customWidth="1"/>
    <col min="5381" max="5381" width="11" style="79" bestFit="1" customWidth="1"/>
    <col min="5382" max="5382" width="8.375" style="79" bestFit="1" customWidth="1"/>
    <col min="5383" max="5383" width="21.125" style="79" bestFit="1" customWidth="1"/>
    <col min="5384" max="5384" width="7.875" style="79" customWidth="1"/>
    <col min="5385" max="5623" width="15.625" style="79"/>
    <col min="5624" max="5624" width="6.625" style="79" customWidth="1"/>
    <col min="5625" max="5625" width="14.875" style="79" customWidth="1"/>
    <col min="5626" max="5626" width="4.875" style="79" bestFit="1" customWidth="1"/>
    <col min="5627" max="5627" width="11.625" style="79" bestFit="1" customWidth="1"/>
    <col min="5628" max="5628" width="13.75" style="79" customWidth="1"/>
    <col min="5629" max="5629" width="39.375" style="79" customWidth="1"/>
    <col min="5630" max="5630" width="7.625" style="79" bestFit="1" customWidth="1"/>
    <col min="5631" max="5631" width="6.625" style="79" bestFit="1" customWidth="1"/>
    <col min="5632" max="5632" width="14.375" style="79" bestFit="1" customWidth="1"/>
    <col min="5633" max="5633" width="12.125" style="79" customWidth="1"/>
    <col min="5634" max="5634" width="10.375" style="79" bestFit="1" customWidth="1"/>
    <col min="5635" max="5635" width="8.375" style="79" bestFit="1" customWidth="1"/>
    <col min="5636" max="5636" width="10" style="79" bestFit="1" customWidth="1"/>
    <col min="5637" max="5637" width="11" style="79" bestFit="1" customWidth="1"/>
    <col min="5638" max="5638" width="8.375" style="79" bestFit="1" customWidth="1"/>
    <col min="5639" max="5639" width="21.125" style="79" bestFit="1" customWidth="1"/>
    <col min="5640" max="5640" width="7.875" style="79" customWidth="1"/>
    <col min="5641" max="5879" width="15.625" style="79"/>
    <col min="5880" max="5880" width="6.625" style="79" customWidth="1"/>
    <col min="5881" max="5881" width="14.875" style="79" customWidth="1"/>
    <col min="5882" max="5882" width="4.875" style="79" bestFit="1" customWidth="1"/>
    <col min="5883" max="5883" width="11.625" style="79" bestFit="1" customWidth="1"/>
    <col min="5884" max="5884" width="13.75" style="79" customWidth="1"/>
    <col min="5885" max="5885" width="39.375" style="79" customWidth="1"/>
    <col min="5886" max="5886" width="7.625" style="79" bestFit="1" customWidth="1"/>
    <col min="5887" max="5887" width="6.625" style="79" bestFit="1" customWidth="1"/>
    <col min="5888" max="5888" width="14.375" style="79" bestFit="1" customWidth="1"/>
    <col min="5889" max="5889" width="12.125" style="79" customWidth="1"/>
    <col min="5890" max="5890" width="10.375" style="79" bestFit="1" customWidth="1"/>
    <col min="5891" max="5891" width="8.375" style="79" bestFit="1" customWidth="1"/>
    <col min="5892" max="5892" width="10" style="79" bestFit="1" customWidth="1"/>
    <col min="5893" max="5893" width="11" style="79" bestFit="1" customWidth="1"/>
    <col min="5894" max="5894" width="8.375" style="79" bestFit="1" customWidth="1"/>
    <col min="5895" max="5895" width="21.125" style="79" bestFit="1" customWidth="1"/>
    <col min="5896" max="5896" width="7.875" style="79" customWidth="1"/>
    <col min="5897" max="6135" width="15.625" style="79"/>
    <col min="6136" max="6136" width="6.625" style="79" customWidth="1"/>
    <col min="6137" max="6137" width="14.875" style="79" customWidth="1"/>
    <col min="6138" max="6138" width="4.875" style="79" bestFit="1" customWidth="1"/>
    <col min="6139" max="6139" width="11.625" style="79" bestFit="1" customWidth="1"/>
    <col min="6140" max="6140" width="13.75" style="79" customWidth="1"/>
    <col min="6141" max="6141" width="39.375" style="79" customWidth="1"/>
    <col min="6142" max="6142" width="7.625" style="79" bestFit="1" customWidth="1"/>
    <col min="6143" max="6143" width="6.625" style="79" bestFit="1" customWidth="1"/>
    <col min="6144" max="6144" width="14.375" style="79" bestFit="1" customWidth="1"/>
    <col min="6145" max="6145" width="12.125" style="79" customWidth="1"/>
    <col min="6146" max="6146" width="10.375" style="79" bestFit="1" customWidth="1"/>
    <col min="6147" max="6147" width="8.375" style="79" bestFit="1" customWidth="1"/>
    <col min="6148" max="6148" width="10" style="79" bestFit="1" customWidth="1"/>
    <col min="6149" max="6149" width="11" style="79" bestFit="1" customWidth="1"/>
    <col min="6150" max="6150" width="8.375" style="79" bestFit="1" customWidth="1"/>
    <col min="6151" max="6151" width="21.125" style="79" bestFit="1" customWidth="1"/>
    <col min="6152" max="6152" width="7.875" style="79" customWidth="1"/>
    <col min="6153" max="6391" width="15.625" style="79"/>
    <col min="6392" max="6392" width="6.625" style="79" customWidth="1"/>
    <col min="6393" max="6393" width="14.875" style="79" customWidth="1"/>
    <col min="6394" max="6394" width="4.875" style="79" bestFit="1" customWidth="1"/>
    <col min="6395" max="6395" width="11.625" style="79" bestFit="1" customWidth="1"/>
    <col min="6396" max="6396" width="13.75" style="79" customWidth="1"/>
    <col min="6397" max="6397" width="39.375" style="79" customWidth="1"/>
    <col min="6398" max="6398" width="7.625" style="79" bestFit="1" customWidth="1"/>
    <col min="6399" max="6399" width="6.625" style="79" bestFit="1" customWidth="1"/>
    <col min="6400" max="6400" width="14.375" style="79" bestFit="1" customWidth="1"/>
    <col min="6401" max="6401" width="12.125" style="79" customWidth="1"/>
    <col min="6402" max="6402" width="10.375" style="79" bestFit="1" customWidth="1"/>
    <col min="6403" max="6403" width="8.375" style="79" bestFit="1" customWidth="1"/>
    <col min="6404" max="6404" width="10" style="79" bestFit="1" customWidth="1"/>
    <col min="6405" max="6405" width="11" style="79" bestFit="1" customWidth="1"/>
    <col min="6406" max="6406" width="8.375" style="79" bestFit="1" customWidth="1"/>
    <col min="6407" max="6407" width="21.125" style="79" bestFit="1" customWidth="1"/>
    <col min="6408" max="6408" width="7.875" style="79" customWidth="1"/>
    <col min="6409" max="6647" width="15.625" style="79"/>
    <col min="6648" max="6648" width="6.625" style="79" customWidth="1"/>
    <col min="6649" max="6649" width="14.875" style="79" customWidth="1"/>
    <col min="6650" max="6650" width="4.875" style="79" bestFit="1" customWidth="1"/>
    <col min="6651" max="6651" width="11.625" style="79" bestFit="1" customWidth="1"/>
    <col min="6652" max="6652" width="13.75" style="79" customWidth="1"/>
    <col min="6653" max="6653" width="39.375" style="79" customWidth="1"/>
    <col min="6654" max="6654" width="7.625" style="79" bestFit="1" customWidth="1"/>
    <col min="6655" max="6655" width="6.625" style="79" bestFit="1" customWidth="1"/>
    <col min="6656" max="6656" width="14.375" style="79" bestFit="1" customWidth="1"/>
    <col min="6657" max="6657" width="12.125" style="79" customWidth="1"/>
    <col min="6658" max="6658" width="10.375" style="79" bestFit="1" customWidth="1"/>
    <col min="6659" max="6659" width="8.375" style="79" bestFit="1" customWidth="1"/>
    <col min="6660" max="6660" width="10" style="79" bestFit="1" customWidth="1"/>
    <col min="6661" max="6661" width="11" style="79" bestFit="1" customWidth="1"/>
    <col min="6662" max="6662" width="8.375" style="79" bestFit="1" customWidth="1"/>
    <col min="6663" max="6663" width="21.125" style="79" bestFit="1" customWidth="1"/>
    <col min="6664" max="6664" width="7.875" style="79" customWidth="1"/>
    <col min="6665" max="6903" width="15.625" style="79"/>
    <col min="6904" max="6904" width="6.625" style="79" customWidth="1"/>
    <col min="6905" max="6905" width="14.875" style="79" customWidth="1"/>
    <col min="6906" max="6906" width="4.875" style="79" bestFit="1" customWidth="1"/>
    <col min="6907" max="6907" width="11.625" style="79" bestFit="1" customWidth="1"/>
    <col min="6908" max="6908" width="13.75" style="79" customWidth="1"/>
    <col min="6909" max="6909" width="39.375" style="79" customWidth="1"/>
    <col min="6910" max="6910" width="7.625" style="79" bestFit="1" customWidth="1"/>
    <col min="6911" max="6911" width="6.625" style="79" bestFit="1" customWidth="1"/>
    <col min="6912" max="6912" width="14.375" style="79" bestFit="1" customWidth="1"/>
    <col min="6913" max="6913" width="12.125" style="79" customWidth="1"/>
    <col min="6914" max="6914" width="10.375" style="79" bestFit="1" customWidth="1"/>
    <col min="6915" max="6915" width="8.375" style="79" bestFit="1" customWidth="1"/>
    <col min="6916" max="6916" width="10" style="79" bestFit="1" customWidth="1"/>
    <col min="6917" max="6917" width="11" style="79" bestFit="1" customWidth="1"/>
    <col min="6918" max="6918" width="8.375" style="79" bestFit="1" customWidth="1"/>
    <col min="6919" max="6919" width="21.125" style="79" bestFit="1" customWidth="1"/>
    <col min="6920" max="6920" width="7.875" style="79" customWidth="1"/>
    <col min="6921" max="7159" width="15.625" style="79"/>
    <col min="7160" max="7160" width="6.625" style="79" customWidth="1"/>
    <col min="7161" max="7161" width="14.875" style="79" customWidth="1"/>
    <col min="7162" max="7162" width="4.875" style="79" bestFit="1" customWidth="1"/>
    <col min="7163" max="7163" width="11.625" style="79" bestFit="1" customWidth="1"/>
    <col min="7164" max="7164" width="13.75" style="79" customWidth="1"/>
    <col min="7165" max="7165" width="39.375" style="79" customWidth="1"/>
    <col min="7166" max="7166" width="7.625" style="79" bestFit="1" customWidth="1"/>
    <col min="7167" max="7167" width="6.625" style="79" bestFit="1" customWidth="1"/>
    <col min="7168" max="7168" width="14.375" style="79" bestFit="1" customWidth="1"/>
    <col min="7169" max="7169" width="12.125" style="79" customWidth="1"/>
    <col min="7170" max="7170" width="10.375" style="79" bestFit="1" customWidth="1"/>
    <col min="7171" max="7171" width="8.375" style="79" bestFit="1" customWidth="1"/>
    <col min="7172" max="7172" width="10" style="79" bestFit="1" customWidth="1"/>
    <col min="7173" max="7173" width="11" style="79" bestFit="1" customWidth="1"/>
    <col min="7174" max="7174" width="8.375" style="79" bestFit="1" customWidth="1"/>
    <col min="7175" max="7175" width="21.125" style="79" bestFit="1" customWidth="1"/>
    <col min="7176" max="7176" width="7.875" style="79" customWidth="1"/>
    <col min="7177" max="7415" width="15.625" style="79"/>
    <col min="7416" max="7416" width="6.625" style="79" customWidth="1"/>
    <col min="7417" max="7417" width="14.875" style="79" customWidth="1"/>
    <col min="7418" max="7418" width="4.875" style="79" bestFit="1" customWidth="1"/>
    <col min="7419" max="7419" width="11.625" style="79" bestFit="1" customWidth="1"/>
    <col min="7420" max="7420" width="13.75" style="79" customWidth="1"/>
    <col min="7421" max="7421" width="39.375" style="79" customWidth="1"/>
    <col min="7422" max="7422" width="7.625" style="79" bestFit="1" customWidth="1"/>
    <col min="7423" max="7423" width="6.625" style="79" bestFit="1" customWidth="1"/>
    <col min="7424" max="7424" width="14.375" style="79" bestFit="1" customWidth="1"/>
    <col min="7425" max="7425" width="12.125" style="79" customWidth="1"/>
    <col min="7426" max="7426" width="10.375" style="79" bestFit="1" customWidth="1"/>
    <col min="7427" max="7427" width="8.375" style="79" bestFit="1" customWidth="1"/>
    <col min="7428" max="7428" width="10" style="79" bestFit="1" customWidth="1"/>
    <col min="7429" max="7429" width="11" style="79" bestFit="1" customWidth="1"/>
    <col min="7430" max="7430" width="8.375" style="79" bestFit="1" customWidth="1"/>
    <col min="7431" max="7431" width="21.125" style="79" bestFit="1" customWidth="1"/>
    <col min="7432" max="7432" width="7.875" style="79" customWidth="1"/>
    <col min="7433" max="7671" width="15.625" style="79"/>
    <col min="7672" max="7672" width="6.625" style="79" customWidth="1"/>
    <col min="7673" max="7673" width="14.875" style="79" customWidth="1"/>
    <col min="7674" max="7674" width="4.875" style="79" bestFit="1" customWidth="1"/>
    <col min="7675" max="7675" width="11.625" style="79" bestFit="1" customWidth="1"/>
    <col min="7676" max="7676" width="13.75" style="79" customWidth="1"/>
    <col min="7677" max="7677" width="39.375" style="79" customWidth="1"/>
    <col min="7678" max="7678" width="7.625" style="79" bestFit="1" customWidth="1"/>
    <col min="7679" max="7679" width="6.625" style="79" bestFit="1" customWidth="1"/>
    <col min="7680" max="7680" width="14.375" style="79" bestFit="1" customWidth="1"/>
    <col min="7681" max="7681" width="12.125" style="79" customWidth="1"/>
    <col min="7682" max="7682" width="10.375" style="79" bestFit="1" customWidth="1"/>
    <col min="7683" max="7683" width="8.375" style="79" bestFit="1" customWidth="1"/>
    <col min="7684" max="7684" width="10" style="79" bestFit="1" customWidth="1"/>
    <col min="7685" max="7685" width="11" style="79" bestFit="1" customWidth="1"/>
    <col min="7686" max="7686" width="8.375" style="79" bestFit="1" customWidth="1"/>
    <col min="7687" max="7687" width="21.125" style="79" bestFit="1" customWidth="1"/>
    <col min="7688" max="7688" width="7.875" style="79" customWidth="1"/>
    <col min="7689" max="7927" width="15.625" style="79"/>
    <col min="7928" max="7928" width="6.625" style="79" customWidth="1"/>
    <col min="7929" max="7929" width="14.875" style="79" customWidth="1"/>
    <col min="7930" max="7930" width="4.875" style="79" bestFit="1" customWidth="1"/>
    <col min="7931" max="7931" width="11.625" style="79" bestFit="1" customWidth="1"/>
    <col min="7932" max="7932" width="13.75" style="79" customWidth="1"/>
    <col min="7933" max="7933" width="39.375" style="79" customWidth="1"/>
    <col min="7934" max="7934" width="7.625" style="79" bestFit="1" customWidth="1"/>
    <col min="7935" max="7935" width="6.625" style="79" bestFit="1" customWidth="1"/>
    <col min="7936" max="7936" width="14.375" style="79" bestFit="1" customWidth="1"/>
    <col min="7937" max="7937" width="12.125" style="79" customWidth="1"/>
    <col min="7938" max="7938" width="10.375" style="79" bestFit="1" customWidth="1"/>
    <col min="7939" max="7939" width="8.375" style="79" bestFit="1" customWidth="1"/>
    <col min="7940" max="7940" width="10" style="79" bestFit="1" customWidth="1"/>
    <col min="7941" max="7941" width="11" style="79" bestFit="1" customWidth="1"/>
    <col min="7942" max="7942" width="8.375" style="79" bestFit="1" customWidth="1"/>
    <col min="7943" max="7943" width="21.125" style="79" bestFit="1" customWidth="1"/>
    <col min="7944" max="7944" width="7.875" style="79" customWidth="1"/>
    <col min="7945" max="8183" width="15.625" style="79"/>
    <col min="8184" max="8184" width="6.625" style="79" customWidth="1"/>
    <col min="8185" max="8185" width="14.875" style="79" customWidth="1"/>
    <col min="8186" max="8186" width="4.875" style="79" bestFit="1" customWidth="1"/>
    <col min="8187" max="8187" width="11.625" style="79" bestFit="1" customWidth="1"/>
    <col min="8188" max="8188" width="13.75" style="79" customWidth="1"/>
    <col min="8189" max="8189" width="39.375" style="79" customWidth="1"/>
    <col min="8190" max="8190" width="7.625" style="79" bestFit="1" customWidth="1"/>
    <col min="8191" max="8191" width="6.625" style="79" bestFit="1" customWidth="1"/>
    <col min="8192" max="8192" width="14.375" style="79" bestFit="1" customWidth="1"/>
    <col min="8193" max="8193" width="12.125" style="79" customWidth="1"/>
    <col min="8194" max="8194" width="10.375" style="79" bestFit="1" customWidth="1"/>
    <col min="8195" max="8195" width="8.375" style="79" bestFit="1" customWidth="1"/>
    <col min="8196" max="8196" width="10" style="79" bestFit="1" customWidth="1"/>
    <col min="8197" max="8197" width="11" style="79" bestFit="1" customWidth="1"/>
    <col min="8198" max="8198" width="8.375" style="79" bestFit="1" customWidth="1"/>
    <col min="8199" max="8199" width="21.125" style="79" bestFit="1" customWidth="1"/>
    <col min="8200" max="8200" width="7.875" style="79" customWidth="1"/>
    <col min="8201" max="8439" width="15.625" style="79"/>
    <col min="8440" max="8440" width="6.625" style="79" customWidth="1"/>
    <col min="8441" max="8441" width="14.875" style="79" customWidth="1"/>
    <col min="8442" max="8442" width="4.875" style="79" bestFit="1" customWidth="1"/>
    <col min="8443" max="8443" width="11.625" style="79" bestFit="1" customWidth="1"/>
    <col min="8444" max="8444" width="13.75" style="79" customWidth="1"/>
    <col min="8445" max="8445" width="39.375" style="79" customWidth="1"/>
    <col min="8446" max="8446" width="7.625" style="79" bestFit="1" customWidth="1"/>
    <col min="8447" max="8447" width="6.625" style="79" bestFit="1" customWidth="1"/>
    <col min="8448" max="8448" width="14.375" style="79" bestFit="1" customWidth="1"/>
    <col min="8449" max="8449" width="12.125" style="79" customWidth="1"/>
    <col min="8450" max="8450" width="10.375" style="79" bestFit="1" customWidth="1"/>
    <col min="8451" max="8451" width="8.375" style="79" bestFit="1" customWidth="1"/>
    <col min="8452" max="8452" width="10" style="79" bestFit="1" customWidth="1"/>
    <col min="8453" max="8453" width="11" style="79" bestFit="1" customWidth="1"/>
    <col min="8454" max="8454" width="8.375" style="79" bestFit="1" customWidth="1"/>
    <col min="8455" max="8455" width="21.125" style="79" bestFit="1" customWidth="1"/>
    <col min="8456" max="8456" width="7.875" style="79" customWidth="1"/>
    <col min="8457" max="8695" width="15.625" style="79"/>
    <col min="8696" max="8696" width="6.625" style="79" customWidth="1"/>
    <col min="8697" max="8697" width="14.875" style="79" customWidth="1"/>
    <col min="8698" max="8698" width="4.875" style="79" bestFit="1" customWidth="1"/>
    <col min="8699" max="8699" width="11.625" style="79" bestFit="1" customWidth="1"/>
    <col min="8700" max="8700" width="13.75" style="79" customWidth="1"/>
    <col min="8701" max="8701" width="39.375" style="79" customWidth="1"/>
    <col min="8702" max="8702" width="7.625" style="79" bestFit="1" customWidth="1"/>
    <col min="8703" max="8703" width="6.625" style="79" bestFit="1" customWidth="1"/>
    <col min="8704" max="8704" width="14.375" style="79" bestFit="1" customWidth="1"/>
    <col min="8705" max="8705" width="12.125" style="79" customWidth="1"/>
    <col min="8706" max="8706" width="10.375" style="79" bestFit="1" customWidth="1"/>
    <col min="8707" max="8707" width="8.375" style="79" bestFit="1" customWidth="1"/>
    <col min="8708" max="8708" width="10" style="79" bestFit="1" customWidth="1"/>
    <col min="8709" max="8709" width="11" style="79" bestFit="1" customWidth="1"/>
    <col min="8710" max="8710" width="8.375" style="79" bestFit="1" customWidth="1"/>
    <col min="8711" max="8711" width="21.125" style="79" bestFit="1" customWidth="1"/>
    <col min="8712" max="8712" width="7.875" style="79" customWidth="1"/>
    <col min="8713" max="8951" width="15.625" style="79"/>
    <col min="8952" max="8952" width="6.625" style="79" customWidth="1"/>
    <col min="8953" max="8953" width="14.875" style="79" customWidth="1"/>
    <col min="8954" max="8954" width="4.875" style="79" bestFit="1" customWidth="1"/>
    <col min="8955" max="8955" width="11.625" style="79" bestFit="1" customWidth="1"/>
    <col min="8956" max="8956" width="13.75" style="79" customWidth="1"/>
    <col min="8957" max="8957" width="39.375" style="79" customWidth="1"/>
    <col min="8958" max="8958" width="7.625" style="79" bestFit="1" customWidth="1"/>
    <col min="8959" max="8959" width="6.625" style="79" bestFit="1" customWidth="1"/>
    <col min="8960" max="8960" width="14.375" style="79" bestFit="1" customWidth="1"/>
    <col min="8961" max="8961" width="12.125" style="79" customWidth="1"/>
    <col min="8962" max="8962" width="10.375" style="79" bestFit="1" customWidth="1"/>
    <col min="8963" max="8963" width="8.375" style="79" bestFit="1" customWidth="1"/>
    <col min="8964" max="8964" width="10" style="79" bestFit="1" customWidth="1"/>
    <col min="8965" max="8965" width="11" style="79" bestFit="1" customWidth="1"/>
    <col min="8966" max="8966" width="8.375" style="79" bestFit="1" customWidth="1"/>
    <col min="8967" max="8967" width="21.125" style="79" bestFit="1" customWidth="1"/>
    <col min="8968" max="8968" width="7.875" style="79" customWidth="1"/>
    <col min="8969" max="9207" width="15.625" style="79"/>
    <col min="9208" max="9208" width="6.625" style="79" customWidth="1"/>
    <col min="9209" max="9209" width="14.875" style="79" customWidth="1"/>
    <col min="9210" max="9210" width="4.875" style="79" bestFit="1" customWidth="1"/>
    <col min="9211" max="9211" width="11.625" style="79" bestFit="1" customWidth="1"/>
    <col min="9212" max="9212" width="13.75" style="79" customWidth="1"/>
    <col min="9213" max="9213" width="39.375" style="79" customWidth="1"/>
    <col min="9214" max="9214" width="7.625" style="79" bestFit="1" customWidth="1"/>
    <col min="9215" max="9215" width="6.625" style="79" bestFit="1" customWidth="1"/>
    <col min="9216" max="9216" width="14.375" style="79" bestFit="1" customWidth="1"/>
    <col min="9217" max="9217" width="12.125" style="79" customWidth="1"/>
    <col min="9218" max="9218" width="10.375" style="79" bestFit="1" customWidth="1"/>
    <col min="9219" max="9219" width="8.375" style="79" bestFit="1" customWidth="1"/>
    <col min="9220" max="9220" width="10" style="79" bestFit="1" customWidth="1"/>
    <col min="9221" max="9221" width="11" style="79" bestFit="1" customWidth="1"/>
    <col min="9222" max="9222" width="8.375" style="79" bestFit="1" customWidth="1"/>
    <col min="9223" max="9223" width="21.125" style="79" bestFit="1" customWidth="1"/>
    <col min="9224" max="9224" width="7.875" style="79" customWidth="1"/>
    <col min="9225" max="9463" width="15.625" style="79"/>
    <col min="9464" max="9464" width="6.625" style="79" customWidth="1"/>
    <col min="9465" max="9465" width="14.875" style="79" customWidth="1"/>
    <col min="9466" max="9466" width="4.875" style="79" bestFit="1" customWidth="1"/>
    <col min="9467" max="9467" width="11.625" style="79" bestFit="1" customWidth="1"/>
    <col min="9468" max="9468" width="13.75" style="79" customWidth="1"/>
    <col min="9469" max="9469" width="39.375" style="79" customWidth="1"/>
    <col min="9470" max="9470" width="7.625" style="79" bestFit="1" customWidth="1"/>
    <col min="9471" max="9471" width="6.625" style="79" bestFit="1" customWidth="1"/>
    <col min="9472" max="9472" width="14.375" style="79" bestFit="1" customWidth="1"/>
    <col min="9473" max="9473" width="12.125" style="79" customWidth="1"/>
    <col min="9474" max="9474" width="10.375" style="79" bestFit="1" customWidth="1"/>
    <col min="9475" max="9475" width="8.375" style="79" bestFit="1" customWidth="1"/>
    <col min="9476" max="9476" width="10" style="79" bestFit="1" customWidth="1"/>
    <col min="9477" max="9477" width="11" style="79" bestFit="1" customWidth="1"/>
    <col min="9478" max="9478" width="8.375" style="79" bestFit="1" customWidth="1"/>
    <col min="9479" max="9479" width="21.125" style="79" bestFit="1" customWidth="1"/>
    <col min="9480" max="9480" width="7.875" style="79" customWidth="1"/>
    <col min="9481" max="9719" width="15.625" style="79"/>
    <col min="9720" max="9720" width="6.625" style="79" customWidth="1"/>
    <col min="9721" max="9721" width="14.875" style="79" customWidth="1"/>
    <col min="9722" max="9722" width="4.875" style="79" bestFit="1" customWidth="1"/>
    <col min="9723" max="9723" width="11.625" style="79" bestFit="1" customWidth="1"/>
    <col min="9724" max="9724" width="13.75" style="79" customWidth="1"/>
    <col min="9725" max="9725" width="39.375" style="79" customWidth="1"/>
    <col min="9726" max="9726" width="7.625" style="79" bestFit="1" customWidth="1"/>
    <col min="9727" max="9727" width="6.625" style="79" bestFit="1" customWidth="1"/>
    <col min="9728" max="9728" width="14.375" style="79" bestFit="1" customWidth="1"/>
    <col min="9729" max="9729" width="12.125" style="79" customWidth="1"/>
    <col min="9730" max="9730" width="10.375" style="79" bestFit="1" customWidth="1"/>
    <col min="9731" max="9731" width="8.375" style="79" bestFit="1" customWidth="1"/>
    <col min="9732" max="9732" width="10" style="79" bestFit="1" customWidth="1"/>
    <col min="9733" max="9733" width="11" style="79" bestFit="1" customWidth="1"/>
    <col min="9734" max="9734" width="8.375" style="79" bestFit="1" customWidth="1"/>
    <col min="9735" max="9735" width="21.125" style="79" bestFit="1" customWidth="1"/>
    <col min="9736" max="9736" width="7.875" style="79" customWidth="1"/>
    <col min="9737" max="9975" width="15.625" style="79"/>
    <col min="9976" max="9976" width="6.625" style="79" customWidth="1"/>
    <col min="9977" max="9977" width="14.875" style="79" customWidth="1"/>
    <col min="9978" max="9978" width="4.875" style="79" bestFit="1" customWidth="1"/>
    <col min="9979" max="9979" width="11.625" style="79" bestFit="1" customWidth="1"/>
    <col min="9980" max="9980" width="13.75" style="79" customWidth="1"/>
    <col min="9981" max="9981" width="39.375" style="79" customWidth="1"/>
    <col min="9982" max="9982" width="7.625" style="79" bestFit="1" customWidth="1"/>
    <col min="9983" max="9983" width="6.625" style="79" bestFit="1" customWidth="1"/>
    <col min="9984" max="9984" width="14.375" style="79" bestFit="1" customWidth="1"/>
    <col min="9985" max="9985" width="12.125" style="79" customWidth="1"/>
    <col min="9986" max="9986" width="10.375" style="79" bestFit="1" customWidth="1"/>
    <col min="9987" max="9987" width="8.375" style="79" bestFit="1" customWidth="1"/>
    <col min="9988" max="9988" width="10" style="79" bestFit="1" customWidth="1"/>
    <col min="9989" max="9989" width="11" style="79" bestFit="1" customWidth="1"/>
    <col min="9990" max="9990" width="8.375" style="79" bestFit="1" customWidth="1"/>
    <col min="9991" max="9991" width="21.125" style="79" bestFit="1" customWidth="1"/>
    <col min="9992" max="9992" width="7.875" style="79" customWidth="1"/>
    <col min="9993" max="10231" width="15.625" style="79"/>
    <col min="10232" max="10232" width="6.625" style="79" customWidth="1"/>
    <col min="10233" max="10233" width="14.875" style="79" customWidth="1"/>
    <col min="10234" max="10234" width="4.875" style="79" bestFit="1" customWidth="1"/>
    <col min="10235" max="10235" width="11.625" style="79" bestFit="1" customWidth="1"/>
    <col min="10236" max="10236" width="13.75" style="79" customWidth="1"/>
    <col min="10237" max="10237" width="39.375" style="79" customWidth="1"/>
    <col min="10238" max="10238" width="7.625" style="79" bestFit="1" customWidth="1"/>
    <col min="10239" max="10239" width="6.625" style="79" bestFit="1" customWidth="1"/>
    <col min="10240" max="10240" width="14.375" style="79" bestFit="1" customWidth="1"/>
    <col min="10241" max="10241" width="12.125" style="79" customWidth="1"/>
    <col min="10242" max="10242" width="10.375" style="79" bestFit="1" customWidth="1"/>
    <col min="10243" max="10243" width="8.375" style="79" bestFit="1" customWidth="1"/>
    <col min="10244" max="10244" width="10" style="79" bestFit="1" customWidth="1"/>
    <col min="10245" max="10245" width="11" style="79" bestFit="1" customWidth="1"/>
    <col min="10246" max="10246" width="8.375" style="79" bestFit="1" customWidth="1"/>
    <col min="10247" max="10247" width="21.125" style="79" bestFit="1" customWidth="1"/>
    <col min="10248" max="10248" width="7.875" style="79" customWidth="1"/>
    <col min="10249" max="10487" width="15.625" style="79"/>
    <col min="10488" max="10488" width="6.625" style="79" customWidth="1"/>
    <col min="10489" max="10489" width="14.875" style="79" customWidth="1"/>
    <col min="10490" max="10490" width="4.875" style="79" bestFit="1" customWidth="1"/>
    <col min="10491" max="10491" width="11.625" style="79" bestFit="1" customWidth="1"/>
    <col min="10492" max="10492" width="13.75" style="79" customWidth="1"/>
    <col min="10493" max="10493" width="39.375" style="79" customWidth="1"/>
    <col min="10494" max="10494" width="7.625" style="79" bestFit="1" customWidth="1"/>
    <col min="10495" max="10495" width="6.625" style="79" bestFit="1" customWidth="1"/>
    <col min="10496" max="10496" width="14.375" style="79" bestFit="1" customWidth="1"/>
    <col min="10497" max="10497" width="12.125" style="79" customWidth="1"/>
    <col min="10498" max="10498" width="10.375" style="79" bestFit="1" customWidth="1"/>
    <col min="10499" max="10499" width="8.375" style="79" bestFit="1" customWidth="1"/>
    <col min="10500" max="10500" width="10" style="79" bestFit="1" customWidth="1"/>
    <col min="10501" max="10501" width="11" style="79" bestFit="1" customWidth="1"/>
    <col min="10502" max="10502" width="8.375" style="79" bestFit="1" customWidth="1"/>
    <col min="10503" max="10503" width="21.125" style="79" bestFit="1" customWidth="1"/>
    <col min="10504" max="10504" width="7.875" style="79" customWidth="1"/>
    <col min="10505" max="10743" width="15.625" style="79"/>
    <col min="10744" max="10744" width="6.625" style="79" customWidth="1"/>
    <col min="10745" max="10745" width="14.875" style="79" customWidth="1"/>
    <col min="10746" max="10746" width="4.875" style="79" bestFit="1" customWidth="1"/>
    <col min="10747" max="10747" width="11.625" style="79" bestFit="1" customWidth="1"/>
    <col min="10748" max="10748" width="13.75" style="79" customWidth="1"/>
    <col min="10749" max="10749" width="39.375" style="79" customWidth="1"/>
    <col min="10750" max="10750" width="7.625" style="79" bestFit="1" customWidth="1"/>
    <col min="10751" max="10751" width="6.625" style="79" bestFit="1" customWidth="1"/>
    <col min="10752" max="10752" width="14.375" style="79" bestFit="1" customWidth="1"/>
    <col min="10753" max="10753" width="12.125" style="79" customWidth="1"/>
    <col min="10754" max="10754" width="10.375" style="79" bestFit="1" customWidth="1"/>
    <col min="10755" max="10755" width="8.375" style="79" bestFit="1" customWidth="1"/>
    <col min="10756" max="10756" width="10" style="79" bestFit="1" customWidth="1"/>
    <col min="10757" max="10757" width="11" style="79" bestFit="1" customWidth="1"/>
    <col min="10758" max="10758" width="8.375" style="79" bestFit="1" customWidth="1"/>
    <col min="10759" max="10759" width="21.125" style="79" bestFit="1" customWidth="1"/>
    <col min="10760" max="10760" width="7.875" style="79" customWidth="1"/>
    <col min="10761" max="10999" width="15.625" style="79"/>
    <col min="11000" max="11000" width="6.625" style="79" customWidth="1"/>
    <col min="11001" max="11001" width="14.875" style="79" customWidth="1"/>
    <col min="11002" max="11002" width="4.875" style="79" bestFit="1" customWidth="1"/>
    <col min="11003" max="11003" width="11.625" style="79" bestFit="1" customWidth="1"/>
    <col min="11004" max="11004" width="13.75" style="79" customWidth="1"/>
    <col min="11005" max="11005" width="39.375" style="79" customWidth="1"/>
    <col min="11006" max="11006" width="7.625" style="79" bestFit="1" customWidth="1"/>
    <col min="11007" max="11007" width="6.625" style="79" bestFit="1" customWidth="1"/>
    <col min="11008" max="11008" width="14.375" style="79" bestFit="1" customWidth="1"/>
    <col min="11009" max="11009" width="12.125" style="79" customWidth="1"/>
    <col min="11010" max="11010" width="10.375" style="79" bestFit="1" customWidth="1"/>
    <col min="11011" max="11011" width="8.375" style="79" bestFit="1" customWidth="1"/>
    <col min="11012" max="11012" width="10" style="79" bestFit="1" customWidth="1"/>
    <col min="11013" max="11013" width="11" style="79" bestFit="1" customWidth="1"/>
    <col min="11014" max="11014" width="8.375" style="79" bestFit="1" customWidth="1"/>
    <col min="11015" max="11015" width="21.125" style="79" bestFit="1" customWidth="1"/>
    <col min="11016" max="11016" width="7.875" style="79" customWidth="1"/>
    <col min="11017" max="11255" width="15.625" style="79"/>
    <col min="11256" max="11256" width="6.625" style="79" customWidth="1"/>
    <col min="11257" max="11257" width="14.875" style="79" customWidth="1"/>
    <col min="11258" max="11258" width="4.875" style="79" bestFit="1" customWidth="1"/>
    <col min="11259" max="11259" width="11.625" style="79" bestFit="1" customWidth="1"/>
    <col min="11260" max="11260" width="13.75" style="79" customWidth="1"/>
    <col min="11261" max="11261" width="39.375" style="79" customWidth="1"/>
    <col min="11262" max="11262" width="7.625" style="79" bestFit="1" customWidth="1"/>
    <col min="11263" max="11263" width="6.625" style="79" bestFit="1" customWidth="1"/>
    <col min="11264" max="11264" width="14.375" style="79" bestFit="1" customWidth="1"/>
    <col min="11265" max="11265" width="12.125" style="79" customWidth="1"/>
    <col min="11266" max="11266" width="10.375" style="79" bestFit="1" customWidth="1"/>
    <col min="11267" max="11267" width="8.375" style="79" bestFit="1" customWidth="1"/>
    <col min="11268" max="11268" width="10" style="79" bestFit="1" customWidth="1"/>
    <col min="11269" max="11269" width="11" style="79" bestFit="1" customWidth="1"/>
    <col min="11270" max="11270" width="8.375" style="79" bestFit="1" customWidth="1"/>
    <col min="11271" max="11271" width="21.125" style="79" bestFit="1" customWidth="1"/>
    <col min="11272" max="11272" width="7.875" style="79" customWidth="1"/>
    <col min="11273" max="11511" width="15.625" style="79"/>
    <col min="11512" max="11512" width="6.625" style="79" customWidth="1"/>
    <col min="11513" max="11513" width="14.875" style="79" customWidth="1"/>
    <col min="11514" max="11514" width="4.875" style="79" bestFit="1" customWidth="1"/>
    <col min="11515" max="11515" width="11.625" style="79" bestFit="1" customWidth="1"/>
    <col min="11516" max="11516" width="13.75" style="79" customWidth="1"/>
    <col min="11517" max="11517" width="39.375" style="79" customWidth="1"/>
    <col min="11518" max="11518" width="7.625" style="79" bestFit="1" customWidth="1"/>
    <col min="11519" max="11519" width="6.625" style="79" bestFit="1" customWidth="1"/>
    <col min="11520" max="11520" width="14.375" style="79" bestFit="1" customWidth="1"/>
    <col min="11521" max="11521" width="12.125" style="79" customWidth="1"/>
    <col min="11522" max="11522" width="10.375" style="79" bestFit="1" customWidth="1"/>
    <col min="11523" max="11523" width="8.375" style="79" bestFit="1" customWidth="1"/>
    <col min="11524" max="11524" width="10" style="79" bestFit="1" customWidth="1"/>
    <col min="11525" max="11525" width="11" style="79" bestFit="1" customWidth="1"/>
    <col min="11526" max="11526" width="8.375" style="79" bestFit="1" customWidth="1"/>
    <col min="11527" max="11527" width="21.125" style="79" bestFit="1" customWidth="1"/>
    <col min="11528" max="11528" width="7.875" style="79" customWidth="1"/>
    <col min="11529" max="11767" width="15.625" style="79"/>
    <col min="11768" max="11768" width="6.625" style="79" customWidth="1"/>
    <col min="11769" max="11769" width="14.875" style="79" customWidth="1"/>
    <col min="11770" max="11770" width="4.875" style="79" bestFit="1" customWidth="1"/>
    <col min="11771" max="11771" width="11.625" style="79" bestFit="1" customWidth="1"/>
    <col min="11772" max="11772" width="13.75" style="79" customWidth="1"/>
    <col min="11773" max="11773" width="39.375" style="79" customWidth="1"/>
    <col min="11774" max="11774" width="7.625" style="79" bestFit="1" customWidth="1"/>
    <col min="11775" max="11775" width="6.625" style="79" bestFit="1" customWidth="1"/>
    <col min="11776" max="11776" width="14.375" style="79" bestFit="1" customWidth="1"/>
    <col min="11777" max="11777" width="12.125" style="79" customWidth="1"/>
    <col min="11778" max="11778" width="10.375" style="79" bestFit="1" customWidth="1"/>
    <col min="11779" max="11779" width="8.375" style="79" bestFit="1" customWidth="1"/>
    <col min="11780" max="11780" width="10" style="79" bestFit="1" customWidth="1"/>
    <col min="11781" max="11781" width="11" style="79" bestFit="1" customWidth="1"/>
    <col min="11782" max="11782" width="8.375" style="79" bestFit="1" customWidth="1"/>
    <col min="11783" max="11783" width="21.125" style="79" bestFit="1" customWidth="1"/>
    <col min="11784" max="11784" width="7.875" style="79" customWidth="1"/>
    <col min="11785" max="12023" width="15.625" style="79"/>
    <col min="12024" max="12024" width="6.625" style="79" customWidth="1"/>
    <col min="12025" max="12025" width="14.875" style="79" customWidth="1"/>
    <col min="12026" max="12026" width="4.875" style="79" bestFit="1" customWidth="1"/>
    <col min="12027" max="12027" width="11.625" style="79" bestFit="1" customWidth="1"/>
    <col min="12028" max="12028" width="13.75" style="79" customWidth="1"/>
    <col min="12029" max="12029" width="39.375" style="79" customWidth="1"/>
    <col min="12030" max="12030" width="7.625" style="79" bestFit="1" customWidth="1"/>
    <col min="12031" max="12031" width="6.625" style="79" bestFit="1" customWidth="1"/>
    <col min="12032" max="12032" width="14.375" style="79" bestFit="1" customWidth="1"/>
    <col min="12033" max="12033" width="12.125" style="79" customWidth="1"/>
    <col min="12034" max="12034" width="10.375" style="79" bestFit="1" customWidth="1"/>
    <col min="12035" max="12035" width="8.375" style="79" bestFit="1" customWidth="1"/>
    <col min="12036" max="12036" width="10" style="79" bestFit="1" customWidth="1"/>
    <col min="12037" max="12037" width="11" style="79" bestFit="1" customWidth="1"/>
    <col min="12038" max="12038" width="8.375" style="79" bestFit="1" customWidth="1"/>
    <col min="12039" max="12039" width="21.125" style="79" bestFit="1" customWidth="1"/>
    <col min="12040" max="12040" width="7.875" style="79" customWidth="1"/>
    <col min="12041" max="12279" width="15.625" style="79"/>
    <col min="12280" max="12280" width="6.625" style="79" customWidth="1"/>
    <col min="12281" max="12281" width="14.875" style="79" customWidth="1"/>
    <col min="12282" max="12282" width="4.875" style="79" bestFit="1" customWidth="1"/>
    <col min="12283" max="12283" width="11.625" style="79" bestFit="1" customWidth="1"/>
    <col min="12284" max="12284" width="13.75" style="79" customWidth="1"/>
    <col min="12285" max="12285" width="39.375" style="79" customWidth="1"/>
    <col min="12286" max="12286" width="7.625" style="79" bestFit="1" customWidth="1"/>
    <col min="12287" max="12287" width="6.625" style="79" bestFit="1" customWidth="1"/>
    <col min="12288" max="12288" width="14.375" style="79" bestFit="1" customWidth="1"/>
    <col min="12289" max="12289" width="12.125" style="79" customWidth="1"/>
    <col min="12290" max="12290" width="10.375" style="79" bestFit="1" customWidth="1"/>
    <col min="12291" max="12291" width="8.375" style="79" bestFit="1" customWidth="1"/>
    <col min="12292" max="12292" width="10" style="79" bestFit="1" customWidth="1"/>
    <col min="12293" max="12293" width="11" style="79" bestFit="1" customWidth="1"/>
    <col min="12294" max="12294" width="8.375" style="79" bestFit="1" customWidth="1"/>
    <col min="12295" max="12295" width="21.125" style="79" bestFit="1" customWidth="1"/>
    <col min="12296" max="12296" width="7.875" style="79" customWidth="1"/>
    <col min="12297" max="12535" width="15.625" style="79"/>
    <col min="12536" max="12536" width="6.625" style="79" customWidth="1"/>
    <col min="12537" max="12537" width="14.875" style="79" customWidth="1"/>
    <col min="12538" max="12538" width="4.875" style="79" bestFit="1" customWidth="1"/>
    <col min="12539" max="12539" width="11.625" style="79" bestFit="1" customWidth="1"/>
    <col min="12540" max="12540" width="13.75" style="79" customWidth="1"/>
    <col min="12541" max="12541" width="39.375" style="79" customWidth="1"/>
    <col min="12542" max="12542" width="7.625" style="79" bestFit="1" customWidth="1"/>
    <col min="12543" max="12543" width="6.625" style="79" bestFit="1" customWidth="1"/>
    <col min="12544" max="12544" width="14.375" style="79" bestFit="1" customWidth="1"/>
    <col min="12545" max="12545" width="12.125" style="79" customWidth="1"/>
    <col min="12546" max="12546" width="10.375" style="79" bestFit="1" customWidth="1"/>
    <col min="12547" max="12547" width="8.375" style="79" bestFit="1" customWidth="1"/>
    <col min="12548" max="12548" width="10" style="79" bestFit="1" customWidth="1"/>
    <col min="12549" max="12549" width="11" style="79" bestFit="1" customWidth="1"/>
    <col min="12550" max="12550" width="8.375" style="79" bestFit="1" customWidth="1"/>
    <col min="12551" max="12551" width="21.125" style="79" bestFit="1" customWidth="1"/>
    <col min="12552" max="12552" width="7.875" style="79" customWidth="1"/>
    <col min="12553" max="12791" width="15.625" style="79"/>
    <col min="12792" max="12792" width="6.625" style="79" customWidth="1"/>
    <col min="12793" max="12793" width="14.875" style="79" customWidth="1"/>
    <col min="12794" max="12794" width="4.875" style="79" bestFit="1" customWidth="1"/>
    <col min="12795" max="12795" width="11.625" style="79" bestFit="1" customWidth="1"/>
    <col min="12796" max="12796" width="13.75" style="79" customWidth="1"/>
    <col min="12797" max="12797" width="39.375" style="79" customWidth="1"/>
    <col min="12798" max="12798" width="7.625" style="79" bestFit="1" customWidth="1"/>
    <col min="12799" max="12799" width="6.625" style="79" bestFit="1" customWidth="1"/>
    <col min="12800" max="12800" width="14.375" style="79" bestFit="1" customWidth="1"/>
    <col min="12801" max="12801" width="12.125" style="79" customWidth="1"/>
    <col min="12802" max="12802" width="10.375" style="79" bestFit="1" customWidth="1"/>
    <col min="12803" max="12803" width="8.375" style="79" bestFit="1" customWidth="1"/>
    <col min="12804" max="12804" width="10" style="79" bestFit="1" customWidth="1"/>
    <col min="12805" max="12805" width="11" style="79" bestFit="1" customWidth="1"/>
    <col min="12806" max="12806" width="8.375" style="79" bestFit="1" customWidth="1"/>
    <col min="12807" max="12807" width="21.125" style="79" bestFit="1" customWidth="1"/>
    <col min="12808" max="12808" width="7.875" style="79" customWidth="1"/>
    <col min="12809" max="13047" width="15.625" style="79"/>
    <col min="13048" max="13048" width="6.625" style="79" customWidth="1"/>
    <col min="13049" max="13049" width="14.875" style="79" customWidth="1"/>
    <col min="13050" max="13050" width="4.875" style="79" bestFit="1" customWidth="1"/>
    <col min="13051" max="13051" width="11.625" style="79" bestFit="1" customWidth="1"/>
    <col min="13052" max="13052" width="13.75" style="79" customWidth="1"/>
    <col min="13053" max="13053" width="39.375" style="79" customWidth="1"/>
    <col min="13054" max="13054" width="7.625" style="79" bestFit="1" customWidth="1"/>
    <col min="13055" max="13055" width="6.625" style="79" bestFit="1" customWidth="1"/>
    <col min="13056" max="13056" width="14.375" style="79" bestFit="1" customWidth="1"/>
    <col min="13057" max="13057" width="12.125" style="79" customWidth="1"/>
    <col min="13058" max="13058" width="10.375" style="79" bestFit="1" customWidth="1"/>
    <col min="13059" max="13059" width="8.375" style="79" bestFit="1" customWidth="1"/>
    <col min="13060" max="13060" width="10" style="79" bestFit="1" customWidth="1"/>
    <col min="13061" max="13061" width="11" style="79" bestFit="1" customWidth="1"/>
    <col min="13062" max="13062" width="8.375" style="79" bestFit="1" customWidth="1"/>
    <col min="13063" max="13063" width="21.125" style="79" bestFit="1" customWidth="1"/>
    <col min="13064" max="13064" width="7.875" style="79" customWidth="1"/>
    <col min="13065" max="13303" width="15.625" style="79"/>
    <col min="13304" max="13304" width="6.625" style="79" customWidth="1"/>
    <col min="13305" max="13305" width="14.875" style="79" customWidth="1"/>
    <col min="13306" max="13306" width="4.875" style="79" bestFit="1" customWidth="1"/>
    <col min="13307" max="13307" width="11.625" style="79" bestFit="1" customWidth="1"/>
    <col min="13308" max="13308" width="13.75" style="79" customWidth="1"/>
    <col min="13309" max="13309" width="39.375" style="79" customWidth="1"/>
    <col min="13310" max="13310" width="7.625" style="79" bestFit="1" customWidth="1"/>
    <col min="13311" max="13311" width="6.625" style="79" bestFit="1" customWidth="1"/>
    <col min="13312" max="13312" width="14.375" style="79" bestFit="1" customWidth="1"/>
    <col min="13313" max="13313" width="12.125" style="79" customWidth="1"/>
    <col min="13314" max="13314" width="10.375" style="79" bestFit="1" customWidth="1"/>
    <col min="13315" max="13315" width="8.375" style="79" bestFit="1" customWidth="1"/>
    <col min="13316" max="13316" width="10" style="79" bestFit="1" customWidth="1"/>
    <col min="13317" max="13317" width="11" style="79" bestFit="1" customWidth="1"/>
    <col min="13318" max="13318" width="8.375" style="79" bestFit="1" customWidth="1"/>
    <col min="13319" max="13319" width="21.125" style="79" bestFit="1" customWidth="1"/>
    <col min="13320" max="13320" width="7.875" style="79" customWidth="1"/>
    <col min="13321" max="13559" width="15.625" style="79"/>
    <col min="13560" max="13560" width="6.625" style="79" customWidth="1"/>
    <col min="13561" max="13561" width="14.875" style="79" customWidth="1"/>
    <col min="13562" max="13562" width="4.875" style="79" bestFit="1" customWidth="1"/>
    <col min="13563" max="13563" width="11.625" style="79" bestFit="1" customWidth="1"/>
    <col min="13564" max="13564" width="13.75" style="79" customWidth="1"/>
    <col min="13565" max="13565" width="39.375" style="79" customWidth="1"/>
    <col min="13566" max="13566" width="7.625" style="79" bestFit="1" customWidth="1"/>
    <col min="13567" max="13567" width="6.625" style="79" bestFit="1" customWidth="1"/>
    <col min="13568" max="13568" width="14.375" style="79" bestFit="1" customWidth="1"/>
    <col min="13569" max="13569" width="12.125" style="79" customWidth="1"/>
    <col min="13570" max="13570" width="10.375" style="79" bestFit="1" customWidth="1"/>
    <col min="13571" max="13571" width="8.375" style="79" bestFit="1" customWidth="1"/>
    <col min="13572" max="13572" width="10" style="79" bestFit="1" customWidth="1"/>
    <col min="13573" max="13573" width="11" style="79" bestFit="1" customWidth="1"/>
    <col min="13574" max="13574" width="8.375" style="79" bestFit="1" customWidth="1"/>
    <col min="13575" max="13575" width="21.125" style="79" bestFit="1" customWidth="1"/>
    <col min="13576" max="13576" width="7.875" style="79" customWidth="1"/>
    <col min="13577" max="13815" width="15.625" style="79"/>
    <col min="13816" max="13816" width="6.625" style="79" customWidth="1"/>
    <col min="13817" max="13817" width="14.875" style="79" customWidth="1"/>
    <col min="13818" max="13818" width="4.875" style="79" bestFit="1" customWidth="1"/>
    <col min="13819" max="13819" width="11.625" style="79" bestFit="1" customWidth="1"/>
    <col min="13820" max="13820" width="13.75" style="79" customWidth="1"/>
    <col min="13821" max="13821" width="39.375" style="79" customWidth="1"/>
    <col min="13822" max="13822" width="7.625" style="79" bestFit="1" customWidth="1"/>
    <col min="13823" max="13823" width="6.625" style="79" bestFit="1" customWidth="1"/>
    <col min="13824" max="13824" width="14.375" style="79" bestFit="1" customWidth="1"/>
    <col min="13825" max="13825" width="12.125" style="79" customWidth="1"/>
    <col min="13826" max="13826" width="10.375" style="79" bestFit="1" customWidth="1"/>
    <col min="13827" max="13827" width="8.375" style="79" bestFit="1" customWidth="1"/>
    <col min="13828" max="13828" width="10" style="79" bestFit="1" customWidth="1"/>
    <col min="13829" max="13829" width="11" style="79" bestFit="1" customWidth="1"/>
    <col min="13830" max="13830" width="8.375" style="79" bestFit="1" customWidth="1"/>
    <col min="13831" max="13831" width="21.125" style="79" bestFit="1" customWidth="1"/>
    <col min="13832" max="13832" width="7.875" style="79" customWidth="1"/>
    <col min="13833" max="14071" width="15.625" style="79"/>
    <col min="14072" max="14072" width="6.625" style="79" customWidth="1"/>
    <col min="14073" max="14073" width="14.875" style="79" customWidth="1"/>
    <col min="14074" max="14074" width="4.875" style="79" bestFit="1" customWidth="1"/>
    <col min="14075" max="14075" width="11.625" style="79" bestFit="1" customWidth="1"/>
    <col min="14076" max="14076" width="13.75" style="79" customWidth="1"/>
    <col min="14077" max="14077" width="39.375" style="79" customWidth="1"/>
    <col min="14078" max="14078" width="7.625" style="79" bestFit="1" customWidth="1"/>
    <col min="14079" max="14079" width="6.625" style="79" bestFit="1" customWidth="1"/>
    <col min="14080" max="14080" width="14.375" style="79" bestFit="1" customWidth="1"/>
    <col min="14081" max="14081" width="12.125" style="79" customWidth="1"/>
    <col min="14082" max="14082" width="10.375" style="79" bestFit="1" customWidth="1"/>
    <col min="14083" max="14083" width="8.375" style="79" bestFit="1" customWidth="1"/>
    <col min="14084" max="14084" width="10" style="79" bestFit="1" customWidth="1"/>
    <col min="14085" max="14085" width="11" style="79" bestFit="1" customWidth="1"/>
    <col min="14086" max="14086" width="8.375" style="79" bestFit="1" customWidth="1"/>
    <col min="14087" max="14087" width="21.125" style="79" bestFit="1" customWidth="1"/>
    <col min="14088" max="14088" width="7.875" style="79" customWidth="1"/>
    <col min="14089" max="14327" width="15.625" style="79"/>
    <col min="14328" max="14328" width="6.625" style="79" customWidth="1"/>
    <col min="14329" max="14329" width="14.875" style="79" customWidth="1"/>
    <col min="14330" max="14330" width="4.875" style="79" bestFit="1" customWidth="1"/>
    <col min="14331" max="14331" width="11.625" style="79" bestFit="1" customWidth="1"/>
    <col min="14332" max="14332" width="13.75" style="79" customWidth="1"/>
    <col min="14333" max="14333" width="39.375" style="79" customWidth="1"/>
    <col min="14334" max="14334" width="7.625" style="79" bestFit="1" customWidth="1"/>
    <col min="14335" max="14335" width="6.625" style="79" bestFit="1" customWidth="1"/>
    <col min="14336" max="14336" width="14.375" style="79" bestFit="1" customWidth="1"/>
    <col min="14337" max="14337" width="12.125" style="79" customWidth="1"/>
    <col min="14338" max="14338" width="10.375" style="79" bestFit="1" customWidth="1"/>
    <col min="14339" max="14339" width="8.375" style="79" bestFit="1" customWidth="1"/>
    <col min="14340" max="14340" width="10" style="79" bestFit="1" customWidth="1"/>
    <col min="14341" max="14341" width="11" style="79" bestFit="1" customWidth="1"/>
    <col min="14342" max="14342" width="8.375" style="79" bestFit="1" customWidth="1"/>
    <col min="14343" max="14343" width="21.125" style="79" bestFit="1" customWidth="1"/>
    <col min="14344" max="14344" width="7.875" style="79" customWidth="1"/>
    <col min="14345" max="14583" width="15.625" style="79"/>
    <col min="14584" max="14584" width="6.625" style="79" customWidth="1"/>
    <col min="14585" max="14585" width="14.875" style="79" customWidth="1"/>
    <col min="14586" max="14586" width="4.875" style="79" bestFit="1" customWidth="1"/>
    <col min="14587" max="14587" width="11.625" style="79" bestFit="1" customWidth="1"/>
    <col min="14588" max="14588" width="13.75" style="79" customWidth="1"/>
    <col min="14589" max="14589" width="39.375" style="79" customWidth="1"/>
    <col min="14590" max="14590" width="7.625" style="79" bestFit="1" customWidth="1"/>
    <col min="14591" max="14591" width="6.625" style="79" bestFit="1" customWidth="1"/>
    <col min="14592" max="14592" width="14.375" style="79" bestFit="1" customWidth="1"/>
    <col min="14593" max="14593" width="12.125" style="79" customWidth="1"/>
    <col min="14594" max="14594" width="10.375" style="79" bestFit="1" customWidth="1"/>
    <col min="14595" max="14595" width="8.375" style="79" bestFit="1" customWidth="1"/>
    <col min="14596" max="14596" width="10" style="79" bestFit="1" customWidth="1"/>
    <col min="14597" max="14597" width="11" style="79" bestFit="1" customWidth="1"/>
    <col min="14598" max="14598" width="8.375" style="79" bestFit="1" customWidth="1"/>
    <col min="14599" max="14599" width="21.125" style="79" bestFit="1" customWidth="1"/>
    <col min="14600" max="14600" width="7.875" style="79" customWidth="1"/>
    <col min="14601" max="14839" width="15.625" style="79"/>
    <col min="14840" max="14840" width="6.625" style="79" customWidth="1"/>
    <col min="14841" max="14841" width="14.875" style="79" customWidth="1"/>
    <col min="14842" max="14842" width="4.875" style="79" bestFit="1" customWidth="1"/>
    <col min="14843" max="14843" width="11.625" style="79" bestFit="1" customWidth="1"/>
    <col min="14844" max="14844" width="13.75" style="79" customWidth="1"/>
    <col min="14845" max="14845" width="39.375" style="79" customWidth="1"/>
    <col min="14846" max="14846" width="7.625" style="79" bestFit="1" customWidth="1"/>
    <col min="14847" max="14847" width="6.625" style="79" bestFit="1" customWidth="1"/>
    <col min="14848" max="14848" width="14.375" style="79" bestFit="1" customWidth="1"/>
    <col min="14849" max="14849" width="12.125" style="79" customWidth="1"/>
    <col min="14850" max="14850" width="10.375" style="79" bestFit="1" customWidth="1"/>
    <col min="14851" max="14851" width="8.375" style="79" bestFit="1" customWidth="1"/>
    <col min="14852" max="14852" width="10" style="79" bestFit="1" customWidth="1"/>
    <col min="14853" max="14853" width="11" style="79" bestFit="1" customWidth="1"/>
    <col min="14854" max="14854" width="8.375" style="79" bestFit="1" customWidth="1"/>
    <col min="14855" max="14855" width="21.125" style="79" bestFit="1" customWidth="1"/>
    <col min="14856" max="14856" width="7.875" style="79" customWidth="1"/>
    <col min="14857" max="15095" width="15.625" style="79"/>
    <col min="15096" max="15096" width="6.625" style="79" customWidth="1"/>
    <col min="15097" max="15097" width="14.875" style="79" customWidth="1"/>
    <col min="15098" max="15098" width="4.875" style="79" bestFit="1" customWidth="1"/>
    <col min="15099" max="15099" width="11.625" style="79" bestFit="1" customWidth="1"/>
    <col min="15100" max="15100" width="13.75" style="79" customWidth="1"/>
    <col min="15101" max="15101" width="39.375" style="79" customWidth="1"/>
    <col min="15102" max="15102" width="7.625" style="79" bestFit="1" customWidth="1"/>
    <col min="15103" max="15103" width="6.625" style="79" bestFit="1" customWidth="1"/>
    <col min="15104" max="15104" width="14.375" style="79" bestFit="1" customWidth="1"/>
    <col min="15105" max="15105" width="12.125" style="79" customWidth="1"/>
    <col min="15106" max="15106" width="10.375" style="79" bestFit="1" customWidth="1"/>
    <col min="15107" max="15107" width="8.375" style="79" bestFit="1" customWidth="1"/>
    <col min="15108" max="15108" width="10" style="79" bestFit="1" customWidth="1"/>
    <col min="15109" max="15109" width="11" style="79" bestFit="1" customWidth="1"/>
    <col min="15110" max="15110" width="8.375" style="79" bestFit="1" customWidth="1"/>
    <col min="15111" max="15111" width="21.125" style="79" bestFit="1" customWidth="1"/>
    <col min="15112" max="15112" width="7.875" style="79" customWidth="1"/>
    <col min="15113" max="15351" width="15.625" style="79"/>
    <col min="15352" max="15352" width="6.625" style="79" customWidth="1"/>
    <col min="15353" max="15353" width="14.875" style="79" customWidth="1"/>
    <col min="15354" max="15354" width="4.875" style="79" bestFit="1" customWidth="1"/>
    <col min="15355" max="15355" width="11.625" style="79" bestFit="1" customWidth="1"/>
    <col min="15356" max="15356" width="13.75" style="79" customWidth="1"/>
    <col min="15357" max="15357" width="39.375" style="79" customWidth="1"/>
    <col min="15358" max="15358" width="7.625" style="79" bestFit="1" customWidth="1"/>
    <col min="15359" max="15359" width="6.625" style="79" bestFit="1" customWidth="1"/>
    <col min="15360" max="15360" width="14.375" style="79" bestFit="1" customWidth="1"/>
    <col min="15361" max="15361" width="12.125" style="79" customWidth="1"/>
    <col min="15362" max="15362" width="10.375" style="79" bestFit="1" customWidth="1"/>
    <col min="15363" max="15363" width="8.375" style="79" bestFit="1" customWidth="1"/>
    <col min="15364" max="15364" width="10" style="79" bestFit="1" customWidth="1"/>
    <col min="15365" max="15365" width="11" style="79" bestFit="1" customWidth="1"/>
    <col min="15366" max="15366" width="8.375" style="79" bestFit="1" customWidth="1"/>
    <col min="15367" max="15367" width="21.125" style="79" bestFit="1" customWidth="1"/>
    <col min="15368" max="15368" width="7.875" style="79" customWidth="1"/>
    <col min="15369" max="15607" width="15.625" style="79"/>
    <col min="15608" max="15608" width="6.625" style="79" customWidth="1"/>
    <col min="15609" max="15609" width="14.875" style="79" customWidth="1"/>
    <col min="15610" max="15610" width="4.875" style="79" bestFit="1" customWidth="1"/>
    <col min="15611" max="15611" width="11.625" style="79" bestFit="1" customWidth="1"/>
    <col min="15612" max="15612" width="13.75" style="79" customWidth="1"/>
    <col min="15613" max="15613" width="39.375" style="79" customWidth="1"/>
    <col min="15614" max="15614" width="7.625" style="79" bestFit="1" customWidth="1"/>
    <col min="15615" max="15615" width="6.625" style="79" bestFit="1" customWidth="1"/>
    <col min="15616" max="15616" width="14.375" style="79" bestFit="1" customWidth="1"/>
    <col min="15617" max="15617" width="12.125" style="79" customWidth="1"/>
    <col min="15618" max="15618" width="10.375" style="79" bestFit="1" customWidth="1"/>
    <col min="15619" max="15619" width="8.375" style="79" bestFit="1" customWidth="1"/>
    <col min="15620" max="15620" width="10" style="79" bestFit="1" customWidth="1"/>
    <col min="15621" max="15621" width="11" style="79" bestFit="1" customWidth="1"/>
    <col min="15622" max="15622" width="8.375" style="79" bestFit="1" customWidth="1"/>
    <col min="15623" max="15623" width="21.125" style="79" bestFit="1" customWidth="1"/>
    <col min="15624" max="15624" width="7.875" style="79" customWidth="1"/>
    <col min="15625" max="15863" width="15.625" style="79"/>
    <col min="15864" max="15864" width="6.625" style="79" customWidth="1"/>
    <col min="15865" max="15865" width="14.875" style="79" customWidth="1"/>
    <col min="15866" max="15866" width="4.875" style="79" bestFit="1" customWidth="1"/>
    <col min="15867" max="15867" width="11.625" style="79" bestFit="1" customWidth="1"/>
    <col min="15868" max="15868" width="13.75" style="79" customWidth="1"/>
    <col min="15869" max="15869" width="39.375" style="79" customWidth="1"/>
    <col min="15870" max="15870" width="7.625" style="79" bestFit="1" customWidth="1"/>
    <col min="15871" max="15871" width="6.625" style="79" bestFit="1" customWidth="1"/>
    <col min="15872" max="15872" width="14.375" style="79" bestFit="1" customWidth="1"/>
    <col min="15873" max="15873" width="12.125" style="79" customWidth="1"/>
    <col min="15874" max="15874" width="10.375" style="79" bestFit="1" customWidth="1"/>
    <col min="15875" max="15875" width="8.375" style="79" bestFit="1" customWidth="1"/>
    <col min="15876" max="15876" width="10" style="79" bestFit="1" customWidth="1"/>
    <col min="15877" max="15877" width="11" style="79" bestFit="1" customWidth="1"/>
    <col min="15878" max="15878" width="8.375" style="79" bestFit="1" customWidth="1"/>
    <col min="15879" max="15879" width="21.125" style="79" bestFit="1" customWidth="1"/>
    <col min="15880" max="15880" width="7.875" style="79" customWidth="1"/>
    <col min="15881" max="16119" width="15.625" style="79"/>
    <col min="16120" max="16120" width="6.625" style="79" customWidth="1"/>
    <col min="16121" max="16121" width="14.875" style="79" customWidth="1"/>
    <col min="16122" max="16122" width="4.875" style="79" bestFit="1" customWidth="1"/>
    <col min="16123" max="16123" width="11.625" style="79" bestFit="1" customWidth="1"/>
    <col min="16124" max="16124" width="13.75" style="79" customWidth="1"/>
    <col min="16125" max="16125" width="39.375" style="79" customWidth="1"/>
    <col min="16126" max="16126" width="7.625" style="79" bestFit="1" customWidth="1"/>
    <col min="16127" max="16127" width="6.625" style="79" bestFit="1" customWidth="1"/>
    <col min="16128" max="16128" width="14.375" style="79" bestFit="1" customWidth="1"/>
    <col min="16129" max="16129" width="12.125" style="79" customWidth="1"/>
    <col min="16130" max="16130" width="10.375" style="79" bestFit="1" customWidth="1"/>
    <col min="16131" max="16131" width="8.375" style="79" bestFit="1" customWidth="1"/>
    <col min="16132" max="16132" width="10" style="79" bestFit="1" customWidth="1"/>
    <col min="16133" max="16133" width="11" style="79" bestFit="1" customWidth="1"/>
    <col min="16134" max="16134" width="8.375" style="79" bestFit="1" customWidth="1"/>
    <col min="16135" max="16135" width="21.125" style="79" bestFit="1" customWidth="1"/>
    <col min="16136" max="16136" width="7.875" style="79" customWidth="1"/>
    <col min="16137" max="16384" width="15.625" style="79"/>
  </cols>
  <sheetData>
    <row r="1" spans="1:10" ht="23.25">
      <c r="A1" s="417"/>
      <c r="B1" s="417"/>
      <c r="C1" s="417"/>
      <c r="D1" s="417"/>
      <c r="E1" s="417"/>
      <c r="F1" s="417"/>
      <c r="G1" s="417"/>
      <c r="H1" s="417"/>
      <c r="I1" s="417"/>
      <c r="J1" s="8" t="s">
        <v>465</v>
      </c>
    </row>
    <row r="2" spans="1:10" ht="23.25">
      <c r="A2" s="418" t="s">
        <v>0</v>
      </c>
      <c r="B2" s="418"/>
      <c r="C2" s="418"/>
      <c r="D2" s="418"/>
      <c r="E2" s="418"/>
      <c r="F2" s="418"/>
      <c r="G2" s="418"/>
      <c r="H2" s="418"/>
      <c r="I2" s="418"/>
    </row>
    <row r="3" spans="1:10" ht="23.25">
      <c r="A3" s="418" t="s">
        <v>588</v>
      </c>
      <c r="B3" s="418"/>
      <c r="C3" s="418"/>
      <c r="D3" s="418"/>
      <c r="E3" s="418"/>
      <c r="F3" s="418"/>
      <c r="G3" s="418"/>
      <c r="H3" s="418"/>
      <c r="I3" s="418"/>
    </row>
    <row r="4" spans="1:10" ht="23.25">
      <c r="A4" s="418" t="s">
        <v>3</v>
      </c>
      <c r="B4" s="418"/>
      <c r="C4" s="418"/>
      <c r="D4" s="418"/>
      <c r="E4" s="418"/>
      <c r="F4" s="418"/>
      <c r="G4" s="418"/>
      <c r="H4" s="418"/>
      <c r="I4" s="418"/>
    </row>
    <row r="5" spans="1:10" ht="15" customHeight="1">
      <c r="A5" s="121"/>
      <c r="B5" s="121"/>
      <c r="C5" s="121"/>
      <c r="D5" s="121"/>
      <c r="I5" s="121"/>
      <c r="J5" s="121"/>
    </row>
    <row r="6" spans="1:10">
      <c r="A6" s="415" t="s">
        <v>4</v>
      </c>
      <c r="B6" s="415" t="s">
        <v>10</v>
      </c>
      <c r="C6" s="381" t="s">
        <v>730</v>
      </c>
      <c r="D6" s="419" t="s">
        <v>138</v>
      </c>
      <c r="E6" s="421" t="s">
        <v>5</v>
      </c>
      <c r="F6" s="422"/>
      <c r="G6" s="423" t="s">
        <v>570</v>
      </c>
      <c r="H6" s="413" t="s">
        <v>6</v>
      </c>
      <c r="I6" s="415" t="s">
        <v>7</v>
      </c>
      <c r="J6" s="416" t="s">
        <v>752</v>
      </c>
    </row>
    <row r="7" spans="1:10" ht="30" customHeight="1">
      <c r="A7" s="415"/>
      <c r="B7" s="415"/>
      <c r="C7" s="415"/>
      <c r="D7" s="420"/>
      <c r="E7" s="206" t="s">
        <v>8</v>
      </c>
      <c r="F7" s="206" t="s">
        <v>9</v>
      </c>
      <c r="G7" s="423"/>
      <c r="H7" s="414"/>
      <c r="I7" s="415"/>
      <c r="J7" s="414"/>
    </row>
    <row r="8" spans="1:10">
      <c r="A8" s="209" t="s">
        <v>692</v>
      </c>
      <c r="B8" s="210"/>
      <c r="C8" s="211"/>
      <c r="D8" s="208"/>
      <c r="E8" s="217"/>
      <c r="F8" s="217"/>
      <c r="G8" s="217"/>
      <c r="H8" s="217"/>
      <c r="I8" s="208"/>
      <c r="J8" s="208"/>
    </row>
    <row r="9" spans="1:10">
      <c r="A9" s="213" t="s">
        <v>765</v>
      </c>
      <c r="C9" s="208"/>
      <c r="D9" s="208"/>
      <c r="E9" s="217"/>
      <c r="F9" s="217"/>
      <c r="G9" s="217"/>
      <c r="H9" s="217"/>
      <c r="I9" s="208"/>
      <c r="J9" s="219"/>
    </row>
    <row r="10" spans="1:10">
      <c r="A10" s="82"/>
      <c r="B10" s="83" t="s">
        <v>573</v>
      </c>
      <c r="C10" s="212" t="s">
        <v>737</v>
      </c>
      <c r="D10" s="82">
        <v>43</v>
      </c>
      <c r="E10" s="82" t="s">
        <v>22</v>
      </c>
      <c r="F10" s="84">
        <v>241044</v>
      </c>
      <c r="G10" s="84">
        <v>241095</v>
      </c>
      <c r="H10" s="84">
        <v>241059</v>
      </c>
      <c r="I10" s="81">
        <v>685549</v>
      </c>
      <c r="J10" s="3" t="s">
        <v>753</v>
      </c>
    </row>
    <row r="11" spans="1:10">
      <c r="A11" s="82"/>
      <c r="B11" s="83" t="s">
        <v>574</v>
      </c>
      <c r="C11" s="212" t="s">
        <v>738</v>
      </c>
      <c r="D11" s="82">
        <v>5</v>
      </c>
      <c r="E11" s="82" t="s">
        <v>23</v>
      </c>
      <c r="F11" s="84">
        <v>241049</v>
      </c>
      <c r="G11" s="84">
        <v>241101</v>
      </c>
      <c r="H11" s="84">
        <v>241095</v>
      </c>
      <c r="I11" s="81">
        <v>3395000</v>
      </c>
      <c r="J11" s="3" t="s">
        <v>753</v>
      </c>
    </row>
    <row r="12" spans="1:10">
      <c r="A12" s="215" t="s">
        <v>766</v>
      </c>
      <c r="C12" s="214"/>
      <c r="D12" s="214"/>
      <c r="E12" s="329"/>
      <c r="F12" s="329"/>
      <c r="G12" s="329"/>
      <c r="H12" s="329"/>
      <c r="I12" s="214"/>
      <c r="J12" s="219"/>
    </row>
    <row r="13" spans="1:10">
      <c r="A13" s="82"/>
      <c r="B13" s="83">
        <v>100000315536</v>
      </c>
      <c r="C13" s="212" t="s">
        <v>739</v>
      </c>
      <c r="D13" s="82">
        <v>2</v>
      </c>
      <c r="E13" s="82" t="s">
        <v>24</v>
      </c>
      <c r="F13" s="84">
        <v>241044</v>
      </c>
      <c r="G13" s="84">
        <v>42948</v>
      </c>
      <c r="H13" s="84">
        <v>42936</v>
      </c>
      <c r="I13" s="88">
        <v>3500000</v>
      </c>
      <c r="J13" s="3" t="s">
        <v>753</v>
      </c>
    </row>
    <row r="14" spans="1:10">
      <c r="A14" s="82"/>
      <c r="B14" s="83">
        <v>100000315537</v>
      </c>
      <c r="C14" s="212" t="s">
        <v>740</v>
      </c>
      <c r="D14" s="82">
        <v>2</v>
      </c>
      <c r="E14" s="82" t="s">
        <v>25</v>
      </c>
      <c r="F14" s="84">
        <v>241148</v>
      </c>
      <c r="G14" s="84">
        <v>42948</v>
      </c>
      <c r="H14" s="84">
        <v>42935</v>
      </c>
      <c r="I14" s="88">
        <v>4680000</v>
      </c>
      <c r="J14" s="3" t="s">
        <v>753</v>
      </c>
    </row>
    <row r="15" spans="1:10">
      <c r="A15" s="82"/>
      <c r="B15" s="83">
        <v>100000317927</v>
      </c>
      <c r="C15" s="212" t="s">
        <v>741</v>
      </c>
      <c r="D15" s="82">
        <v>2</v>
      </c>
      <c r="E15" s="82" t="s">
        <v>26</v>
      </c>
      <c r="F15" s="84">
        <v>240959</v>
      </c>
      <c r="G15" s="84">
        <v>42979</v>
      </c>
      <c r="H15" s="84">
        <v>42969</v>
      </c>
      <c r="I15" s="81">
        <v>32760000</v>
      </c>
      <c r="J15" s="3" t="s">
        <v>753</v>
      </c>
    </row>
    <row r="16" spans="1:10">
      <c r="A16" s="90"/>
      <c r="B16" s="89">
        <v>100000308979</v>
      </c>
      <c r="C16" s="216" t="s">
        <v>742</v>
      </c>
      <c r="D16" s="90">
        <v>2</v>
      </c>
      <c r="E16" s="90" t="s">
        <v>26</v>
      </c>
      <c r="F16" s="207">
        <v>240959</v>
      </c>
      <c r="G16" s="207">
        <v>42856</v>
      </c>
      <c r="H16" s="207">
        <v>42871</v>
      </c>
      <c r="I16" s="93">
        <v>21840000</v>
      </c>
      <c r="J16" s="3" t="s">
        <v>753</v>
      </c>
    </row>
    <row r="17" spans="1:10">
      <c r="A17" s="82"/>
      <c r="B17" s="83">
        <v>100000328261</v>
      </c>
      <c r="C17" s="212" t="s">
        <v>743</v>
      </c>
      <c r="D17" s="82">
        <v>2</v>
      </c>
      <c r="E17" s="82" t="s">
        <v>422</v>
      </c>
      <c r="F17" s="84">
        <v>241056</v>
      </c>
      <c r="G17" s="84">
        <v>43008</v>
      </c>
      <c r="H17" s="84">
        <v>43000</v>
      </c>
      <c r="I17" s="81">
        <v>4880000</v>
      </c>
      <c r="J17" s="3" t="s">
        <v>753</v>
      </c>
    </row>
    <row r="18" spans="1:10">
      <c r="A18" s="82"/>
      <c r="B18" s="83">
        <v>100000306981</v>
      </c>
      <c r="C18" s="212" t="s">
        <v>744</v>
      </c>
      <c r="D18" s="82">
        <v>2</v>
      </c>
      <c r="E18" s="82" t="s">
        <v>422</v>
      </c>
      <c r="F18" s="84">
        <v>241056</v>
      </c>
      <c r="G18" s="84">
        <v>42848</v>
      </c>
      <c r="H18" s="84">
        <v>42858</v>
      </c>
      <c r="I18" s="81">
        <v>2440000</v>
      </c>
      <c r="J18" s="3" t="s">
        <v>753</v>
      </c>
    </row>
    <row r="19" spans="1:10">
      <c r="A19" s="82"/>
      <c r="B19" s="83">
        <v>100000315535</v>
      </c>
      <c r="C19" s="212" t="s">
        <v>745</v>
      </c>
      <c r="D19" s="82">
        <v>2</v>
      </c>
      <c r="E19" s="82" t="s">
        <v>27</v>
      </c>
      <c r="F19" s="84">
        <v>241149</v>
      </c>
      <c r="G19" s="84">
        <v>42948</v>
      </c>
      <c r="H19" s="84">
        <v>42963</v>
      </c>
      <c r="I19" s="88">
        <v>1075598</v>
      </c>
      <c r="J19" s="3" t="s">
        <v>753</v>
      </c>
    </row>
    <row r="20" spans="1:10">
      <c r="A20" s="82"/>
      <c r="B20" s="83">
        <v>100000308892</v>
      </c>
      <c r="C20" s="212" t="s">
        <v>746</v>
      </c>
      <c r="D20" s="82">
        <v>2</v>
      </c>
      <c r="E20" s="82" t="s">
        <v>28</v>
      </c>
      <c r="F20" s="84">
        <v>241056</v>
      </c>
      <c r="G20" s="84">
        <v>42866</v>
      </c>
      <c r="H20" s="84">
        <v>241193</v>
      </c>
      <c r="I20" s="81">
        <v>98000000</v>
      </c>
      <c r="J20" s="3" t="s">
        <v>753</v>
      </c>
    </row>
    <row r="21" spans="1:10">
      <c r="A21" s="214" t="s">
        <v>776</v>
      </c>
      <c r="B21" s="92"/>
      <c r="C21" s="91"/>
      <c r="D21" s="92"/>
      <c r="E21" s="90"/>
      <c r="F21" s="90"/>
      <c r="G21" s="90"/>
      <c r="H21" s="90"/>
      <c r="I21" s="92"/>
      <c r="J21" s="92"/>
    </row>
    <row r="22" spans="1:10">
      <c r="A22" s="82"/>
      <c r="B22" s="83" t="s">
        <v>571</v>
      </c>
      <c r="C22" s="4" t="s">
        <v>731</v>
      </c>
      <c r="D22" s="82">
        <v>3</v>
      </c>
      <c r="E22" s="82" t="s">
        <v>13</v>
      </c>
      <c r="F22" s="84">
        <v>241021</v>
      </c>
      <c r="G22" s="84">
        <v>241062</v>
      </c>
      <c r="H22" s="84">
        <v>241036</v>
      </c>
      <c r="I22" s="88">
        <v>83700</v>
      </c>
      <c r="J22" s="3" t="s">
        <v>753</v>
      </c>
    </row>
    <row r="23" spans="1:10">
      <c r="A23" s="82"/>
      <c r="B23" s="83">
        <v>100000259644</v>
      </c>
      <c r="C23" s="4" t="s">
        <v>732</v>
      </c>
      <c r="D23" s="82">
        <v>2</v>
      </c>
      <c r="E23" s="411" t="s">
        <v>15</v>
      </c>
      <c r="F23" s="412"/>
      <c r="G23" s="84">
        <v>241031</v>
      </c>
      <c r="H23" s="84">
        <v>240309</v>
      </c>
      <c r="I23" s="81">
        <v>1486016</v>
      </c>
      <c r="J23" s="3" t="s">
        <v>753</v>
      </c>
    </row>
    <row r="24" spans="1:10">
      <c r="A24" s="82"/>
      <c r="B24" s="83">
        <v>100000258117</v>
      </c>
      <c r="C24" s="4" t="s">
        <v>733</v>
      </c>
      <c r="D24" s="82">
        <v>20</v>
      </c>
      <c r="E24" s="82" t="s">
        <v>16</v>
      </c>
      <c r="F24" s="84">
        <v>240687</v>
      </c>
      <c r="G24" s="84">
        <v>241001</v>
      </c>
      <c r="H24" s="84">
        <v>240877</v>
      </c>
      <c r="I24" s="81">
        <v>978000</v>
      </c>
      <c r="J24" s="3" t="s">
        <v>753</v>
      </c>
    </row>
    <row r="25" spans="1:10">
      <c r="A25" s="82"/>
      <c r="B25" s="83">
        <v>100000288731</v>
      </c>
      <c r="C25" s="4" t="s">
        <v>734</v>
      </c>
      <c r="D25" s="82">
        <v>1</v>
      </c>
      <c r="E25" s="82" t="s">
        <v>17</v>
      </c>
      <c r="F25" s="84">
        <v>240421</v>
      </c>
      <c r="G25" s="84">
        <v>241062</v>
      </c>
      <c r="H25" s="84">
        <v>240876</v>
      </c>
      <c r="I25" s="81">
        <v>170520000</v>
      </c>
      <c r="J25" s="3" t="s">
        <v>753</v>
      </c>
    </row>
    <row r="26" spans="1:10">
      <c r="A26" s="82"/>
      <c r="B26" s="83">
        <v>100000288731</v>
      </c>
      <c r="C26" s="4" t="s">
        <v>734</v>
      </c>
      <c r="D26" s="82">
        <v>0</v>
      </c>
      <c r="E26" s="82" t="s">
        <v>17</v>
      </c>
      <c r="F26" s="84">
        <v>240421</v>
      </c>
      <c r="G26" s="84">
        <v>241062</v>
      </c>
      <c r="H26" s="84">
        <v>240876</v>
      </c>
      <c r="I26" s="81">
        <v>3480000</v>
      </c>
      <c r="J26" s="3" t="s">
        <v>753</v>
      </c>
    </row>
    <row r="27" spans="1:10">
      <c r="A27" s="82"/>
      <c r="B27" s="83">
        <v>100000323218</v>
      </c>
      <c r="C27" s="4" t="s">
        <v>735</v>
      </c>
      <c r="D27" s="82">
        <v>1</v>
      </c>
      <c r="E27" s="82" t="s">
        <v>19</v>
      </c>
      <c r="F27" s="84">
        <v>240772</v>
      </c>
      <c r="G27" s="84">
        <v>241324</v>
      </c>
      <c r="H27" s="84">
        <v>241248</v>
      </c>
      <c r="I27" s="81">
        <v>298000000</v>
      </c>
      <c r="J27" s="3" t="s">
        <v>753</v>
      </c>
    </row>
    <row r="28" spans="1:10">
      <c r="A28" s="82"/>
      <c r="B28" s="83" t="s">
        <v>572</v>
      </c>
      <c r="C28" s="4" t="s">
        <v>736</v>
      </c>
      <c r="D28" s="82">
        <v>77</v>
      </c>
      <c r="E28" s="82" t="s">
        <v>21</v>
      </c>
      <c r="F28" s="84">
        <v>241037</v>
      </c>
      <c r="G28" s="84">
        <v>241062</v>
      </c>
      <c r="H28" s="84">
        <v>241053</v>
      </c>
      <c r="I28" s="81">
        <v>1412164.6</v>
      </c>
      <c r="J28" s="3" t="s">
        <v>753</v>
      </c>
    </row>
    <row r="29" spans="1:10">
      <c r="A29" s="85"/>
      <c r="B29" s="86"/>
      <c r="C29" s="85"/>
      <c r="D29" s="85"/>
      <c r="E29" s="85"/>
      <c r="F29" s="85"/>
      <c r="G29" s="85"/>
      <c r="H29" s="85"/>
      <c r="I29" s="87"/>
      <c r="J29" s="86"/>
    </row>
  </sheetData>
  <mergeCells count="14">
    <mergeCell ref="E23:F23"/>
    <mergeCell ref="H6:H7"/>
    <mergeCell ref="I6:I7"/>
    <mergeCell ref="J6:J7"/>
    <mergeCell ref="A1:I1"/>
    <mergeCell ref="A2:I2"/>
    <mergeCell ref="A3:I3"/>
    <mergeCell ref="A4:I4"/>
    <mergeCell ref="A6:A7"/>
    <mergeCell ref="B6:B7"/>
    <mergeCell ref="C6:C7"/>
    <mergeCell ref="D6:D7"/>
    <mergeCell ref="E6:F6"/>
    <mergeCell ref="G6:G7"/>
  </mergeCells>
  <pageMargins left="0.35433070866141736" right="0.15748031496062992" top="0.47244094488188981" bottom="0.59055118110236227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6399E-EF93-4DFF-AD90-44D6A727F781}">
  <sheetPr>
    <pageSetUpPr fitToPage="1"/>
  </sheetPr>
  <dimension ref="A1:I40"/>
  <sheetViews>
    <sheetView topLeftCell="A22" zoomScaleNormal="100" zoomScaleSheetLayoutView="100" workbookViewId="0">
      <selection activeCell="D42" sqref="D42"/>
    </sheetView>
  </sheetViews>
  <sheetFormatPr defaultColWidth="59.125" defaultRowHeight="21"/>
  <cols>
    <col min="1" max="1" width="7.125" style="122" customWidth="1"/>
    <col min="2" max="2" width="20.125" style="122" hidden="1" customWidth="1"/>
    <col min="3" max="3" width="30.25" style="122" hidden="1" customWidth="1"/>
    <col min="4" max="4" width="30" style="122" customWidth="1"/>
    <col min="5" max="5" width="50.25" style="122" customWidth="1"/>
    <col min="6" max="6" width="19.875" style="122" customWidth="1"/>
    <col min="7" max="7" width="18.125" style="122" hidden="1" customWidth="1"/>
    <col min="8" max="8" width="0" style="122" hidden="1" customWidth="1"/>
    <col min="9" max="9" width="30" style="122" customWidth="1"/>
    <col min="10" max="16384" width="59.125" style="122"/>
  </cols>
  <sheetData>
    <row r="1" spans="1:9" ht="21" customHeight="1">
      <c r="F1" s="123"/>
      <c r="I1" s="8" t="s">
        <v>772</v>
      </c>
    </row>
    <row r="2" spans="1:9">
      <c r="A2" s="424" t="s">
        <v>0</v>
      </c>
      <c r="B2" s="424"/>
      <c r="C2" s="424"/>
      <c r="D2" s="424"/>
      <c r="E2" s="424"/>
      <c r="F2" s="424"/>
      <c r="G2" s="424"/>
    </row>
    <row r="3" spans="1:9">
      <c r="A3" s="424" t="s">
        <v>588</v>
      </c>
      <c r="B3" s="424"/>
      <c r="C3" s="424"/>
      <c r="D3" s="424"/>
      <c r="E3" s="424"/>
      <c r="F3" s="424"/>
      <c r="G3" s="424"/>
    </row>
    <row r="4" spans="1:9">
      <c r="A4" s="424" t="s">
        <v>428</v>
      </c>
      <c r="B4" s="424"/>
      <c r="C4" s="424"/>
      <c r="D4" s="424"/>
      <c r="E4" s="424"/>
      <c r="F4" s="424"/>
      <c r="G4" s="424"/>
    </row>
    <row r="5" spans="1:9">
      <c r="A5" s="227"/>
      <c r="B5" s="227"/>
      <c r="C5" s="227"/>
      <c r="D5" s="227"/>
      <c r="E5" s="227"/>
      <c r="F5" s="227"/>
      <c r="G5" s="227"/>
      <c r="I5" s="227"/>
    </row>
    <row r="6" spans="1:9">
      <c r="A6" s="124" t="s">
        <v>596</v>
      </c>
      <c r="B6" s="124"/>
      <c r="C6" s="124"/>
      <c r="D6" s="124"/>
      <c r="E6" s="124"/>
      <c r="F6" s="125"/>
      <c r="G6" s="126"/>
      <c r="I6" s="124"/>
    </row>
    <row r="7" spans="1:9" s="131" customFormat="1" ht="24" customHeight="1">
      <c r="A7" s="127" t="s">
        <v>4</v>
      </c>
      <c r="B7" s="127" t="s">
        <v>429</v>
      </c>
      <c r="C7" s="128" t="s">
        <v>189</v>
      </c>
      <c r="D7" s="129" t="s">
        <v>189</v>
      </c>
      <c r="E7" s="129" t="s">
        <v>31</v>
      </c>
      <c r="F7" s="128" t="s">
        <v>11</v>
      </c>
      <c r="G7" s="130" t="s">
        <v>11</v>
      </c>
      <c r="I7" s="128" t="s">
        <v>752</v>
      </c>
    </row>
    <row r="8" spans="1:9">
      <c r="A8" s="132">
        <v>1</v>
      </c>
      <c r="B8" s="133">
        <v>2500700387</v>
      </c>
      <c r="C8" s="134" t="s">
        <v>430</v>
      </c>
      <c r="D8" s="134" t="s">
        <v>597</v>
      </c>
      <c r="E8" s="135" t="s">
        <v>598</v>
      </c>
      <c r="F8" s="136">
        <v>38650000</v>
      </c>
      <c r="G8" s="137">
        <f>38650000</f>
        <v>38650000</v>
      </c>
      <c r="H8" s="138">
        <v>100000367832</v>
      </c>
      <c r="I8" s="134" t="s">
        <v>753</v>
      </c>
    </row>
    <row r="9" spans="1:9">
      <c r="A9" s="139">
        <v>2</v>
      </c>
      <c r="B9" s="149">
        <v>2500700669</v>
      </c>
      <c r="C9" s="150" t="s">
        <v>432</v>
      </c>
      <c r="D9" s="151" t="s">
        <v>119</v>
      </c>
      <c r="E9" s="152" t="s">
        <v>608</v>
      </c>
      <c r="F9" s="143">
        <v>1895812</v>
      </c>
      <c r="G9" s="143">
        <v>1895812</v>
      </c>
      <c r="H9" s="153">
        <v>100000367942</v>
      </c>
      <c r="I9" s="134" t="s">
        <v>753</v>
      </c>
    </row>
    <row r="10" spans="1:9">
      <c r="A10" s="139">
        <v>3</v>
      </c>
      <c r="B10" s="149">
        <v>2500700653</v>
      </c>
      <c r="C10" s="150" t="s">
        <v>433</v>
      </c>
      <c r="D10" s="150" t="s">
        <v>609</v>
      </c>
      <c r="E10" s="152" t="s">
        <v>610</v>
      </c>
      <c r="F10" s="143">
        <v>3182078.15</v>
      </c>
      <c r="H10" s="154">
        <v>100000330595</v>
      </c>
      <c r="I10" s="134" t="s">
        <v>753</v>
      </c>
    </row>
    <row r="11" spans="1:9">
      <c r="A11" s="139"/>
      <c r="B11" s="149"/>
      <c r="C11" s="150"/>
      <c r="D11" s="150"/>
      <c r="E11" s="152" t="s">
        <v>611</v>
      </c>
      <c r="F11" s="143">
        <v>7228217.8899999997</v>
      </c>
      <c r="G11" s="143">
        <f>3182078.15+7228217.89</f>
        <v>10410296.039999999</v>
      </c>
      <c r="H11" s="154">
        <v>100000330594</v>
      </c>
      <c r="I11" s="134" t="s">
        <v>753</v>
      </c>
    </row>
    <row r="12" spans="1:9">
      <c r="A12" s="139">
        <v>4</v>
      </c>
      <c r="B12" s="149">
        <v>2500700693</v>
      </c>
      <c r="C12" s="150" t="s">
        <v>435</v>
      </c>
      <c r="D12" s="150" t="s">
        <v>614</v>
      </c>
      <c r="E12" s="150" t="s">
        <v>615</v>
      </c>
      <c r="F12" s="143">
        <v>20000</v>
      </c>
      <c r="I12" s="134" t="s">
        <v>753</v>
      </c>
    </row>
    <row r="13" spans="1:9">
      <c r="A13" s="139"/>
      <c r="B13" s="149"/>
      <c r="C13" s="150"/>
      <c r="D13" s="150"/>
      <c r="E13" s="150" t="s">
        <v>616</v>
      </c>
      <c r="F13" s="143">
        <v>136444</v>
      </c>
      <c r="G13" s="143"/>
      <c r="I13" s="134" t="s">
        <v>753</v>
      </c>
    </row>
    <row r="14" spans="1:9">
      <c r="A14" s="139"/>
      <c r="B14" s="149"/>
      <c r="C14" s="150"/>
      <c r="D14" s="150"/>
      <c r="E14" s="150" t="s">
        <v>617</v>
      </c>
      <c r="F14" s="143">
        <v>744548</v>
      </c>
      <c r="G14" s="143"/>
      <c r="I14" s="134" t="s">
        <v>753</v>
      </c>
    </row>
    <row r="15" spans="1:9">
      <c r="A15" s="139"/>
      <c r="B15" s="149"/>
      <c r="C15" s="150"/>
      <c r="D15" s="150"/>
      <c r="E15" s="150" t="s">
        <v>618</v>
      </c>
      <c r="F15" s="143">
        <v>1277501</v>
      </c>
      <c r="G15" s="143"/>
      <c r="I15" s="134" t="s">
        <v>753</v>
      </c>
    </row>
    <row r="16" spans="1:9">
      <c r="A16" s="139"/>
      <c r="B16" s="149"/>
      <c r="C16" s="150"/>
      <c r="D16" s="150"/>
      <c r="E16" s="150" t="s">
        <v>619</v>
      </c>
      <c r="F16" s="143">
        <v>2983290.8799999999</v>
      </c>
      <c r="G16" s="143">
        <f>136444+20000+744548+813090.88+1277501+2170200</f>
        <v>5161783.88</v>
      </c>
      <c r="I16" s="134" t="s">
        <v>753</v>
      </c>
    </row>
    <row r="17" spans="1:9">
      <c r="A17" s="139">
        <v>5</v>
      </c>
      <c r="B17" s="149">
        <v>2500700697</v>
      </c>
      <c r="C17" s="150" t="s">
        <v>436</v>
      </c>
      <c r="D17" s="150" t="s">
        <v>620</v>
      </c>
      <c r="E17" s="152" t="s">
        <v>621</v>
      </c>
      <c r="F17" s="143">
        <v>318000</v>
      </c>
      <c r="I17" s="134" t="s">
        <v>753</v>
      </c>
    </row>
    <row r="18" spans="1:9" ht="21.75" customHeight="1">
      <c r="A18" s="139"/>
      <c r="B18" s="149"/>
      <c r="C18" s="150"/>
      <c r="D18" s="150"/>
      <c r="E18" s="152" t="s">
        <v>622</v>
      </c>
      <c r="F18" s="143">
        <v>444000</v>
      </c>
      <c r="G18" s="155"/>
      <c r="I18" s="134" t="s">
        <v>753</v>
      </c>
    </row>
    <row r="19" spans="1:9">
      <c r="A19" s="139"/>
      <c r="B19" s="149"/>
      <c r="C19" s="150"/>
      <c r="D19" s="150"/>
      <c r="E19" s="152" t="s">
        <v>623</v>
      </c>
      <c r="F19" s="143">
        <v>120000</v>
      </c>
      <c r="G19" s="155"/>
      <c r="I19" s="134" t="s">
        <v>753</v>
      </c>
    </row>
    <row r="20" spans="1:9">
      <c r="A20" s="139"/>
      <c r="B20" s="149"/>
      <c r="C20" s="150"/>
      <c r="D20" s="150"/>
      <c r="E20" s="152" t="s">
        <v>624</v>
      </c>
      <c r="F20" s="143">
        <v>70000</v>
      </c>
      <c r="G20" s="155"/>
      <c r="I20" s="134" t="s">
        <v>753</v>
      </c>
    </row>
    <row r="21" spans="1:9">
      <c r="A21" s="139"/>
      <c r="B21" s="149"/>
      <c r="C21" s="150"/>
      <c r="D21" s="150"/>
      <c r="E21" s="152" t="s">
        <v>625</v>
      </c>
      <c r="F21" s="143">
        <v>285000</v>
      </c>
      <c r="G21" s="155"/>
      <c r="I21" s="134" t="s">
        <v>753</v>
      </c>
    </row>
    <row r="22" spans="1:9">
      <c r="A22" s="139"/>
      <c r="B22" s="149"/>
      <c r="C22" s="150"/>
      <c r="D22" s="150"/>
      <c r="E22" s="152" t="s">
        <v>626</v>
      </c>
      <c r="F22" s="143">
        <v>495000</v>
      </c>
      <c r="G22" s="155"/>
      <c r="I22" s="134" t="s">
        <v>753</v>
      </c>
    </row>
    <row r="23" spans="1:9">
      <c r="A23" s="139"/>
      <c r="B23" s="149"/>
      <c r="C23" s="150"/>
      <c r="D23" s="150"/>
      <c r="E23" s="152" t="s">
        <v>627</v>
      </c>
      <c r="F23" s="143">
        <v>494000</v>
      </c>
      <c r="G23" s="155"/>
      <c r="I23" s="134" t="s">
        <v>753</v>
      </c>
    </row>
    <row r="24" spans="1:9">
      <c r="A24" s="139"/>
      <c r="B24" s="149"/>
      <c r="C24" s="150"/>
      <c r="D24" s="150"/>
      <c r="E24" s="152" t="s">
        <v>628</v>
      </c>
      <c r="F24" s="143">
        <v>493000</v>
      </c>
      <c r="G24" s="155"/>
      <c r="I24" s="134" t="s">
        <v>753</v>
      </c>
    </row>
    <row r="25" spans="1:9">
      <c r="A25" s="139"/>
      <c r="B25" s="149"/>
      <c r="C25" s="150"/>
      <c r="D25" s="150"/>
      <c r="E25" s="152" t="s">
        <v>629</v>
      </c>
      <c r="F25" s="143">
        <v>70000</v>
      </c>
      <c r="G25" s="155"/>
      <c r="I25" s="134" t="s">
        <v>753</v>
      </c>
    </row>
    <row r="26" spans="1:9">
      <c r="A26" s="139"/>
      <c r="B26" s="149"/>
      <c r="C26" s="150"/>
      <c r="D26" s="150"/>
      <c r="E26" s="152" t="s">
        <v>630</v>
      </c>
      <c r="F26" s="143">
        <v>300000</v>
      </c>
      <c r="G26" s="155">
        <v>3089000</v>
      </c>
      <c r="I26" s="134" t="s">
        <v>753</v>
      </c>
    </row>
    <row r="27" spans="1:9">
      <c r="A27" s="139">
        <v>6</v>
      </c>
      <c r="B27" s="149">
        <v>2500700685</v>
      </c>
      <c r="C27" s="150" t="s">
        <v>434</v>
      </c>
      <c r="D27" s="150" t="s">
        <v>172</v>
      </c>
      <c r="E27" s="152" t="s">
        <v>612</v>
      </c>
      <c r="F27" s="143">
        <v>5344900</v>
      </c>
      <c r="H27" s="154">
        <v>100000329359</v>
      </c>
      <c r="I27" s="134" t="s">
        <v>753</v>
      </c>
    </row>
    <row r="28" spans="1:9">
      <c r="A28" s="139"/>
      <c r="B28" s="149"/>
      <c r="C28" s="150"/>
      <c r="D28" s="150"/>
      <c r="E28" s="152" t="s">
        <v>613</v>
      </c>
      <c r="F28" s="143">
        <v>559000</v>
      </c>
      <c r="G28" s="143">
        <f>559000+5344900</f>
        <v>5903900</v>
      </c>
      <c r="H28" s="154">
        <v>100000329359</v>
      </c>
      <c r="I28" s="134" t="s">
        <v>753</v>
      </c>
    </row>
    <row r="29" spans="1:9">
      <c r="A29" s="139">
        <v>7</v>
      </c>
      <c r="B29" s="139">
        <v>2500700836</v>
      </c>
      <c r="C29" s="140" t="s">
        <v>437</v>
      </c>
      <c r="D29" s="150" t="s">
        <v>631</v>
      </c>
      <c r="E29" s="152" t="s">
        <v>632</v>
      </c>
      <c r="F29" s="143">
        <v>12017372.873</v>
      </c>
      <c r="G29" s="143">
        <v>12017372.873</v>
      </c>
      <c r="H29" s="222"/>
      <c r="I29" s="150" t="s">
        <v>753</v>
      </c>
    </row>
    <row r="30" spans="1:9">
      <c r="A30" s="139">
        <v>8</v>
      </c>
      <c r="B30" s="139">
        <v>2500700429</v>
      </c>
      <c r="C30" s="140" t="s">
        <v>426</v>
      </c>
      <c r="D30" s="140" t="s">
        <v>77</v>
      </c>
      <c r="E30" s="140" t="s">
        <v>599</v>
      </c>
      <c r="F30" s="141">
        <v>199351.7</v>
      </c>
      <c r="H30" s="142">
        <v>100000367838</v>
      </c>
      <c r="I30" s="150" t="s">
        <v>753</v>
      </c>
    </row>
    <row r="31" spans="1:9">
      <c r="A31" s="139"/>
      <c r="B31" s="139"/>
      <c r="C31" s="140"/>
      <c r="D31" s="140"/>
      <c r="E31" s="140" t="s">
        <v>600</v>
      </c>
      <c r="F31" s="141">
        <v>249429</v>
      </c>
      <c r="G31" s="143"/>
      <c r="H31" s="142">
        <v>100000367834</v>
      </c>
      <c r="I31" s="150" t="s">
        <v>753</v>
      </c>
    </row>
    <row r="32" spans="1:9">
      <c r="A32" s="139"/>
      <c r="B32" s="139"/>
      <c r="C32" s="140"/>
      <c r="D32" s="140"/>
      <c r="E32" s="140" t="s">
        <v>601</v>
      </c>
      <c r="F32" s="141">
        <v>250000</v>
      </c>
      <c r="G32" s="143"/>
      <c r="H32" s="142">
        <v>100000367837</v>
      </c>
      <c r="I32" s="150" t="s">
        <v>753</v>
      </c>
    </row>
    <row r="33" spans="1:9">
      <c r="A33" s="139"/>
      <c r="B33" s="139"/>
      <c r="C33" s="140"/>
      <c r="D33" s="140"/>
      <c r="E33" s="140" t="s">
        <v>602</v>
      </c>
      <c r="F33" s="141">
        <v>449440.49</v>
      </c>
      <c r="G33" s="143"/>
      <c r="H33" s="142">
        <v>100000367833</v>
      </c>
      <c r="I33" s="150" t="s">
        <v>753</v>
      </c>
    </row>
    <row r="34" spans="1:9">
      <c r="A34" s="139"/>
      <c r="B34" s="139"/>
      <c r="C34" s="140"/>
      <c r="D34" s="140"/>
      <c r="E34" s="140" t="s">
        <v>603</v>
      </c>
      <c r="F34" s="141">
        <v>910000</v>
      </c>
      <c r="G34" s="143"/>
      <c r="H34" s="142">
        <v>100000367836</v>
      </c>
      <c r="I34" s="150" t="s">
        <v>753</v>
      </c>
    </row>
    <row r="35" spans="1:9">
      <c r="A35" s="139"/>
      <c r="B35" s="139"/>
      <c r="C35" s="140"/>
      <c r="D35" s="140"/>
      <c r="E35" s="140" t="s">
        <v>604</v>
      </c>
      <c r="F35" s="141">
        <v>950600</v>
      </c>
      <c r="G35" s="143"/>
      <c r="H35" s="142">
        <v>100000367835</v>
      </c>
      <c r="I35" s="150" t="s">
        <v>753</v>
      </c>
    </row>
    <row r="36" spans="1:9">
      <c r="A36" s="139"/>
      <c r="B36" s="139"/>
      <c r="C36" s="140"/>
      <c r="D36" s="144"/>
      <c r="E36" s="140" t="s">
        <v>605</v>
      </c>
      <c r="F36" s="145">
        <v>96429000</v>
      </c>
      <c r="G36" s="143"/>
      <c r="H36" s="142">
        <v>100000367841</v>
      </c>
      <c r="I36" s="150" t="s">
        <v>753</v>
      </c>
    </row>
    <row r="37" spans="1:9">
      <c r="A37" s="139"/>
      <c r="B37" s="139"/>
      <c r="C37" s="140"/>
      <c r="D37" s="144"/>
      <c r="E37" s="140" t="s">
        <v>606</v>
      </c>
      <c r="F37" s="145">
        <v>6732000</v>
      </c>
      <c r="G37" s="143">
        <v>106169821.19</v>
      </c>
      <c r="H37" s="146">
        <v>100000312020</v>
      </c>
      <c r="I37" s="150" t="s">
        <v>753</v>
      </c>
    </row>
    <row r="38" spans="1:9">
      <c r="A38" s="139">
        <v>9</v>
      </c>
      <c r="B38" s="139">
        <v>2500700476</v>
      </c>
      <c r="C38" s="140" t="s">
        <v>431</v>
      </c>
      <c r="D38" s="144" t="s">
        <v>94</v>
      </c>
      <c r="E38" s="147" t="s">
        <v>607</v>
      </c>
      <c r="F38" s="145">
        <v>3449000</v>
      </c>
      <c r="G38" s="143">
        <v>3449000</v>
      </c>
      <c r="H38" s="148">
        <v>100000371203</v>
      </c>
      <c r="I38" s="134" t="s">
        <v>753</v>
      </c>
    </row>
    <row r="39" spans="1:9" ht="21.75" thickBot="1">
      <c r="A39" s="228" t="s">
        <v>1</v>
      </c>
      <c r="B39" s="229"/>
      <c r="C39" s="229"/>
      <c r="D39" s="229"/>
      <c r="E39" s="157"/>
      <c r="F39" s="158">
        <f>SUM(F9:F38)</f>
        <v>148096985.98300001</v>
      </c>
      <c r="G39" s="159">
        <f>SUM(G29:G29)</f>
        <v>12017372.873</v>
      </c>
      <c r="I39" s="157"/>
    </row>
    <row r="40" spans="1:9" ht="21.75" thickTop="1"/>
  </sheetData>
  <mergeCells count="3">
    <mergeCell ref="A2:G2"/>
    <mergeCell ref="A3:G3"/>
    <mergeCell ref="A4:G4"/>
  </mergeCells>
  <pageMargins left="0.70866141732283472" right="0.31496062992125984" top="0.55118110236220474" bottom="0.17" header="0.31496062992125984" footer="0.31496062992125984"/>
  <pageSetup paperSize="9" scale="6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9056-80D4-4AFB-BB16-2E7F4E9C7388}">
  <sheetPr>
    <pageSetUpPr fitToPage="1"/>
  </sheetPr>
  <dimension ref="A1:H61"/>
  <sheetViews>
    <sheetView topLeftCell="A40" zoomScaleNormal="100" zoomScaleSheetLayoutView="100" workbookViewId="0">
      <selection activeCell="L42" sqref="L42"/>
    </sheetView>
  </sheetViews>
  <sheetFormatPr defaultColWidth="9.125" defaultRowHeight="21"/>
  <cols>
    <col min="1" max="1" width="6" style="122" customWidth="1"/>
    <col min="2" max="2" width="15.75" style="122" hidden="1" customWidth="1"/>
    <col min="3" max="3" width="29.875" style="122" hidden="1" customWidth="1"/>
    <col min="4" max="4" width="30.125" style="122" customWidth="1"/>
    <col min="5" max="5" width="42.625" style="122" customWidth="1"/>
    <col min="6" max="6" width="16.875" style="122" bestFit="1" customWidth="1"/>
    <col min="7" max="7" width="16.875" style="122" hidden="1" customWidth="1"/>
    <col min="8" max="8" width="27.125" style="122" customWidth="1"/>
    <col min="9" max="16384" width="9.125" style="122"/>
  </cols>
  <sheetData>
    <row r="1" spans="1:8">
      <c r="F1" s="123"/>
      <c r="G1" s="123" t="s">
        <v>755</v>
      </c>
      <c r="H1" s="8" t="s">
        <v>756</v>
      </c>
    </row>
    <row r="2" spans="1:8">
      <c r="A2" s="424" t="s">
        <v>0</v>
      </c>
      <c r="B2" s="424"/>
      <c r="C2" s="424"/>
      <c r="D2" s="424"/>
      <c r="E2" s="424"/>
      <c r="F2" s="424"/>
      <c r="G2" s="424"/>
    </row>
    <row r="3" spans="1:8">
      <c r="A3" s="424" t="s">
        <v>588</v>
      </c>
      <c r="B3" s="424"/>
      <c r="C3" s="424"/>
      <c r="D3" s="424"/>
      <c r="E3" s="424"/>
      <c r="F3" s="424"/>
      <c r="G3" s="424"/>
    </row>
    <row r="4" spans="1:8">
      <c r="A4" s="424" t="s">
        <v>3</v>
      </c>
      <c r="B4" s="424"/>
      <c r="C4" s="424"/>
      <c r="D4" s="424"/>
      <c r="E4" s="424"/>
      <c r="F4" s="424"/>
      <c r="G4" s="424"/>
    </row>
    <row r="5" spans="1:8">
      <c r="A5" s="227"/>
      <c r="B5" s="227"/>
      <c r="C5" s="227"/>
      <c r="D5" s="227"/>
      <c r="E5" s="227"/>
      <c r="F5" s="227"/>
      <c r="G5" s="227"/>
      <c r="H5" s="227"/>
    </row>
    <row r="6" spans="1:8">
      <c r="A6" s="425" t="s">
        <v>633</v>
      </c>
      <c r="B6" s="425"/>
      <c r="C6" s="425"/>
      <c r="D6" s="425"/>
      <c r="E6" s="425"/>
      <c r="F6" s="425"/>
      <c r="G6" s="425"/>
    </row>
    <row r="7" spans="1:8" s="131" customFormat="1">
      <c r="A7" s="127" t="s">
        <v>4</v>
      </c>
      <c r="B7" s="127" t="s">
        <v>429</v>
      </c>
      <c r="C7" s="128" t="s">
        <v>189</v>
      </c>
      <c r="D7" s="128" t="s">
        <v>189</v>
      </c>
      <c r="E7" s="128" t="s">
        <v>31</v>
      </c>
      <c r="F7" s="128" t="s">
        <v>11</v>
      </c>
      <c r="G7" s="160" t="s">
        <v>11</v>
      </c>
      <c r="H7" s="128" t="s">
        <v>752</v>
      </c>
    </row>
    <row r="8" spans="1:8">
      <c r="A8" s="139">
        <v>1</v>
      </c>
      <c r="B8" s="149">
        <v>2500700651</v>
      </c>
      <c r="C8" s="150" t="s">
        <v>439</v>
      </c>
      <c r="D8" s="150" t="s">
        <v>645</v>
      </c>
      <c r="E8" s="150" t="s">
        <v>646</v>
      </c>
      <c r="F8" s="143">
        <v>273000</v>
      </c>
      <c r="G8" s="258"/>
      <c r="H8" s="150" t="s">
        <v>753</v>
      </c>
    </row>
    <row r="9" spans="1:8">
      <c r="A9" s="139"/>
      <c r="B9" s="149"/>
      <c r="C9" s="150"/>
      <c r="D9" s="150"/>
      <c r="E9" s="150" t="s">
        <v>647</v>
      </c>
      <c r="F9" s="143">
        <v>313000</v>
      </c>
      <c r="G9" s="143">
        <f>273000+313000</f>
        <v>586000</v>
      </c>
      <c r="H9" s="150" t="s">
        <v>753</v>
      </c>
    </row>
    <row r="10" spans="1:8">
      <c r="A10" s="139">
        <v>2</v>
      </c>
      <c r="B10" s="149">
        <v>2500700731</v>
      </c>
      <c r="C10" s="150" t="s">
        <v>440</v>
      </c>
      <c r="D10" s="150" t="s">
        <v>648</v>
      </c>
      <c r="E10" s="150" t="s">
        <v>649</v>
      </c>
      <c r="F10" s="143">
        <v>288000</v>
      </c>
      <c r="G10" s="143">
        <v>288000</v>
      </c>
      <c r="H10" s="150" t="s">
        <v>753</v>
      </c>
    </row>
    <row r="11" spans="1:8">
      <c r="A11" s="330">
        <v>3</v>
      </c>
      <c r="B11" s="132">
        <v>2500700483</v>
      </c>
      <c r="C11" s="135" t="s">
        <v>425</v>
      </c>
      <c r="D11" s="135" t="s">
        <v>98</v>
      </c>
      <c r="E11" s="331" t="s">
        <v>634</v>
      </c>
      <c r="F11" s="332">
        <v>1539650</v>
      </c>
      <c r="G11" s="222"/>
      <c r="H11" s="150" t="s">
        <v>753</v>
      </c>
    </row>
    <row r="12" spans="1:8">
      <c r="A12" s="139"/>
      <c r="B12" s="161"/>
      <c r="C12" s="152"/>
      <c r="D12" s="152"/>
      <c r="E12" s="140" t="s">
        <v>635</v>
      </c>
      <c r="F12" s="136">
        <v>36309000</v>
      </c>
      <c r="G12" s="155">
        <v>37848650</v>
      </c>
      <c r="H12" s="150" t="s">
        <v>753</v>
      </c>
    </row>
    <row r="13" spans="1:8">
      <c r="A13" s="139">
        <v>4</v>
      </c>
      <c r="B13" s="139">
        <v>2500700866</v>
      </c>
      <c r="C13" s="140" t="s">
        <v>441</v>
      </c>
      <c r="D13" s="150" t="s">
        <v>126</v>
      </c>
      <c r="E13" s="150" t="s">
        <v>650</v>
      </c>
      <c r="F13" s="143">
        <v>50000</v>
      </c>
      <c r="G13" s="258"/>
      <c r="H13" s="150" t="s">
        <v>753</v>
      </c>
    </row>
    <row r="14" spans="1:8">
      <c r="A14" s="139"/>
      <c r="B14" s="139"/>
      <c r="C14" s="140"/>
      <c r="D14" s="150"/>
      <c r="E14" s="150" t="s">
        <v>651</v>
      </c>
      <c r="F14" s="143">
        <v>348000</v>
      </c>
      <c r="G14" s="143"/>
      <c r="H14" s="150" t="s">
        <v>753</v>
      </c>
    </row>
    <row r="15" spans="1:8">
      <c r="A15" s="139"/>
      <c r="B15" s="139"/>
      <c r="C15" s="140"/>
      <c r="D15" s="150"/>
      <c r="E15" s="150" t="s">
        <v>652</v>
      </c>
      <c r="F15" s="143">
        <v>348000</v>
      </c>
      <c r="G15" s="143"/>
      <c r="H15" s="150" t="s">
        <v>753</v>
      </c>
    </row>
    <row r="16" spans="1:8">
      <c r="A16" s="139"/>
      <c r="B16" s="139"/>
      <c r="C16" s="140"/>
      <c r="D16" s="150"/>
      <c r="E16" s="150" t="s">
        <v>653</v>
      </c>
      <c r="F16" s="143">
        <v>348000</v>
      </c>
      <c r="G16" s="143"/>
      <c r="H16" s="150" t="s">
        <v>753</v>
      </c>
    </row>
    <row r="17" spans="1:8">
      <c r="A17" s="139"/>
      <c r="B17" s="139"/>
      <c r="C17" s="140"/>
      <c r="D17" s="150"/>
      <c r="E17" s="150" t="s">
        <v>654</v>
      </c>
      <c r="F17" s="143">
        <v>348000</v>
      </c>
      <c r="G17" s="143"/>
      <c r="H17" s="150" t="s">
        <v>753</v>
      </c>
    </row>
    <row r="18" spans="1:8">
      <c r="A18" s="139"/>
      <c r="B18" s="139"/>
      <c r="C18" s="140"/>
      <c r="D18" s="150"/>
      <c r="E18" s="150" t="s">
        <v>655</v>
      </c>
      <c r="F18" s="143">
        <v>348000</v>
      </c>
      <c r="G18" s="143"/>
      <c r="H18" s="150" t="s">
        <v>753</v>
      </c>
    </row>
    <row r="19" spans="1:8">
      <c r="A19" s="139"/>
      <c r="B19" s="139"/>
      <c r="C19" s="140"/>
      <c r="D19" s="150"/>
      <c r="E19" s="150" t="s">
        <v>656</v>
      </c>
      <c r="F19" s="143">
        <v>348000</v>
      </c>
      <c r="G19" s="143"/>
      <c r="H19" s="150" t="s">
        <v>753</v>
      </c>
    </row>
    <row r="20" spans="1:8">
      <c r="A20" s="139"/>
      <c r="B20" s="139"/>
      <c r="C20" s="140"/>
      <c r="D20" s="150"/>
      <c r="E20" s="150" t="s">
        <v>657</v>
      </c>
      <c r="F20" s="143">
        <v>348000</v>
      </c>
      <c r="G20" s="143"/>
      <c r="H20" s="150" t="s">
        <v>753</v>
      </c>
    </row>
    <row r="21" spans="1:8">
      <c r="A21" s="139"/>
      <c r="B21" s="139"/>
      <c r="C21" s="140"/>
      <c r="D21" s="150"/>
      <c r="E21" s="150" t="s">
        <v>658</v>
      </c>
      <c r="F21" s="143">
        <v>400000</v>
      </c>
      <c r="G21" s="143"/>
      <c r="H21" s="150" t="s">
        <v>753</v>
      </c>
    </row>
    <row r="22" spans="1:8">
      <c r="A22" s="139"/>
      <c r="B22" s="139"/>
      <c r="C22" s="140"/>
      <c r="D22" s="150"/>
      <c r="E22" s="150" t="s">
        <v>659</v>
      </c>
      <c r="F22" s="143">
        <v>1290000</v>
      </c>
      <c r="G22" s="143"/>
      <c r="H22" s="150" t="s">
        <v>753</v>
      </c>
    </row>
    <row r="23" spans="1:8">
      <c r="A23" s="139"/>
      <c r="B23" s="139"/>
      <c r="C23" s="140"/>
      <c r="D23" s="150"/>
      <c r="E23" s="150" t="s">
        <v>660</v>
      </c>
      <c r="F23" s="143">
        <v>1455639.25</v>
      </c>
      <c r="G23" s="143"/>
      <c r="H23" s="150" t="s">
        <v>753</v>
      </c>
    </row>
    <row r="24" spans="1:8">
      <c r="A24" s="139"/>
      <c r="B24" s="139"/>
      <c r="C24" s="140"/>
      <c r="D24" s="150"/>
      <c r="E24" s="150" t="s">
        <v>661</v>
      </c>
      <c r="F24" s="143">
        <v>1725000</v>
      </c>
      <c r="G24" s="143"/>
      <c r="H24" s="150" t="s">
        <v>753</v>
      </c>
    </row>
    <row r="25" spans="1:8">
      <c r="A25" s="139"/>
      <c r="B25" s="139"/>
      <c r="C25" s="140"/>
      <c r="D25" s="150"/>
      <c r="E25" s="150" t="s">
        <v>662</v>
      </c>
      <c r="F25" s="143">
        <v>945000</v>
      </c>
      <c r="G25" s="143"/>
      <c r="H25" s="150" t="s">
        <v>753</v>
      </c>
    </row>
    <row r="26" spans="1:8">
      <c r="A26" s="139"/>
      <c r="B26" s="139"/>
      <c r="C26" s="140"/>
      <c r="D26" s="150"/>
      <c r="E26" s="150" t="s">
        <v>663</v>
      </c>
      <c r="F26" s="143">
        <v>4800000</v>
      </c>
      <c r="G26" s="143"/>
      <c r="H26" s="150" t="s">
        <v>753</v>
      </c>
    </row>
    <row r="27" spans="1:8">
      <c r="A27" s="139"/>
      <c r="B27" s="139"/>
      <c r="C27" s="140"/>
      <c r="D27" s="150"/>
      <c r="E27" s="150" t="s">
        <v>664</v>
      </c>
      <c r="F27" s="143">
        <v>7658247.5</v>
      </c>
      <c r="G27" s="143"/>
      <c r="H27" s="150" t="s">
        <v>753</v>
      </c>
    </row>
    <row r="28" spans="1:8">
      <c r="A28" s="139"/>
      <c r="B28" s="139"/>
      <c r="C28" s="140"/>
      <c r="D28" s="150"/>
      <c r="E28" s="150" t="s">
        <v>665</v>
      </c>
      <c r="F28" s="143">
        <v>40671247.5</v>
      </c>
      <c r="G28" s="143"/>
      <c r="H28" s="150" t="s">
        <v>753</v>
      </c>
    </row>
    <row r="29" spans="1:8">
      <c r="A29" s="139"/>
      <c r="B29" s="139"/>
      <c r="C29" s="140"/>
      <c r="D29" s="150"/>
      <c r="E29" s="147" t="s">
        <v>666</v>
      </c>
      <c r="F29" s="143">
        <v>300</v>
      </c>
      <c r="G29" s="143"/>
      <c r="H29" s="150" t="s">
        <v>753</v>
      </c>
    </row>
    <row r="30" spans="1:8">
      <c r="A30" s="139"/>
      <c r="B30" s="139"/>
      <c r="C30" s="140"/>
      <c r="D30" s="150"/>
      <c r="E30" s="147" t="s">
        <v>667</v>
      </c>
      <c r="F30" s="143">
        <v>7082</v>
      </c>
      <c r="G30" s="143"/>
      <c r="H30" s="150" t="s">
        <v>753</v>
      </c>
    </row>
    <row r="31" spans="1:8">
      <c r="A31" s="139"/>
      <c r="B31" s="139"/>
      <c r="C31" s="140"/>
      <c r="D31" s="150"/>
      <c r="E31" s="147" t="s">
        <v>668</v>
      </c>
      <c r="F31" s="143">
        <v>7605</v>
      </c>
      <c r="G31" s="143"/>
      <c r="H31" s="150" t="s">
        <v>753</v>
      </c>
    </row>
    <row r="32" spans="1:8">
      <c r="A32" s="139"/>
      <c r="B32" s="139"/>
      <c r="C32" s="140"/>
      <c r="D32" s="150"/>
      <c r="E32" s="147" t="s">
        <v>669</v>
      </c>
      <c r="F32" s="143">
        <v>10400</v>
      </c>
      <c r="G32" s="143"/>
      <c r="H32" s="150" t="s">
        <v>753</v>
      </c>
    </row>
    <row r="33" spans="1:8">
      <c r="A33" s="139"/>
      <c r="B33" s="139"/>
      <c r="C33" s="140"/>
      <c r="D33" s="150"/>
      <c r="E33" s="147" t="s">
        <v>670</v>
      </c>
      <c r="F33" s="143">
        <v>12000</v>
      </c>
      <c r="G33" s="143"/>
      <c r="H33" s="150" t="s">
        <v>753</v>
      </c>
    </row>
    <row r="34" spans="1:8">
      <c r="A34" s="139"/>
      <c r="B34" s="139"/>
      <c r="C34" s="140"/>
      <c r="D34" s="150"/>
      <c r="E34" s="147" t="s">
        <v>671</v>
      </c>
      <c r="F34" s="143">
        <v>13700</v>
      </c>
      <c r="G34" s="143"/>
      <c r="H34" s="150" t="s">
        <v>753</v>
      </c>
    </row>
    <row r="35" spans="1:8">
      <c r="A35" s="139"/>
      <c r="B35" s="139"/>
      <c r="C35" s="140"/>
      <c r="D35" s="150"/>
      <c r="E35" s="147" t="s">
        <v>672</v>
      </c>
      <c r="F35" s="143">
        <v>16320</v>
      </c>
      <c r="G35" s="143"/>
      <c r="H35" s="150" t="s">
        <v>753</v>
      </c>
    </row>
    <row r="36" spans="1:8">
      <c r="A36" s="139"/>
      <c r="B36" s="139"/>
      <c r="C36" s="140"/>
      <c r="D36" s="150"/>
      <c r="E36" s="147" t="s">
        <v>673</v>
      </c>
      <c r="F36" s="143">
        <v>19620</v>
      </c>
      <c r="G36" s="143"/>
      <c r="H36" s="150" t="s">
        <v>753</v>
      </c>
    </row>
    <row r="37" spans="1:8">
      <c r="A37" s="139"/>
      <c r="B37" s="139"/>
      <c r="C37" s="140"/>
      <c r="D37" s="150"/>
      <c r="E37" s="147" t="s">
        <v>674</v>
      </c>
      <c r="F37" s="143">
        <v>19680</v>
      </c>
      <c r="G37" s="143"/>
      <c r="H37" s="150" t="s">
        <v>753</v>
      </c>
    </row>
    <row r="38" spans="1:8">
      <c r="A38" s="139"/>
      <c r="B38" s="139"/>
      <c r="C38" s="140"/>
      <c r="D38" s="150"/>
      <c r="E38" s="147" t="s">
        <v>675</v>
      </c>
      <c r="F38" s="143">
        <v>40500</v>
      </c>
      <c r="G38" s="143"/>
      <c r="H38" s="150" t="s">
        <v>753</v>
      </c>
    </row>
    <row r="39" spans="1:8">
      <c r="A39" s="139"/>
      <c r="B39" s="139"/>
      <c r="C39" s="140"/>
      <c r="D39" s="150"/>
      <c r="E39" s="147" t="s">
        <v>676</v>
      </c>
      <c r="F39" s="143">
        <v>42880</v>
      </c>
      <c r="G39" s="143">
        <v>61621221.25</v>
      </c>
      <c r="H39" s="150" t="s">
        <v>753</v>
      </c>
    </row>
    <row r="40" spans="1:8">
      <c r="A40" s="139">
        <v>5</v>
      </c>
      <c r="B40" s="149">
        <v>2500700649</v>
      </c>
      <c r="C40" s="150" t="s">
        <v>438</v>
      </c>
      <c r="D40" s="150" t="s">
        <v>636</v>
      </c>
      <c r="E40" s="150" t="s">
        <v>637</v>
      </c>
      <c r="F40" s="143">
        <v>11746816.710000001</v>
      </c>
      <c r="G40" s="258"/>
      <c r="H40" s="150" t="s">
        <v>753</v>
      </c>
    </row>
    <row r="41" spans="1:8">
      <c r="A41" s="139"/>
      <c r="B41" s="149"/>
      <c r="C41" s="150"/>
      <c r="D41" s="150"/>
      <c r="E41" s="150" t="s">
        <v>638</v>
      </c>
      <c r="F41" s="143">
        <v>11794800</v>
      </c>
      <c r="G41" s="143"/>
      <c r="H41" s="150" t="s">
        <v>753</v>
      </c>
    </row>
    <row r="42" spans="1:8">
      <c r="A42" s="139"/>
      <c r="B42" s="149"/>
      <c r="C42" s="150"/>
      <c r="D42" s="150"/>
      <c r="E42" s="150" t="s">
        <v>639</v>
      </c>
      <c r="F42" s="143">
        <v>20746190.07</v>
      </c>
      <c r="G42" s="143"/>
      <c r="H42" s="150" t="s">
        <v>753</v>
      </c>
    </row>
    <row r="43" spans="1:8">
      <c r="A43" s="139"/>
      <c r="B43" s="149"/>
      <c r="C43" s="150"/>
      <c r="D43" s="150"/>
      <c r="E43" s="150" t="s">
        <v>640</v>
      </c>
      <c r="F43" s="143">
        <v>20598208.579999998</v>
      </c>
      <c r="G43" s="143"/>
      <c r="H43" s="150" t="s">
        <v>753</v>
      </c>
    </row>
    <row r="44" spans="1:8">
      <c r="A44" s="139"/>
      <c r="B44" s="149"/>
      <c r="C44" s="150"/>
      <c r="D44" s="150"/>
      <c r="E44" s="150" t="s">
        <v>641</v>
      </c>
      <c r="F44" s="143">
        <v>10955921.1</v>
      </c>
      <c r="G44" s="143"/>
      <c r="H44" s="150" t="s">
        <v>753</v>
      </c>
    </row>
    <row r="45" spans="1:8">
      <c r="A45" s="139"/>
      <c r="B45" s="149"/>
      <c r="C45" s="150"/>
      <c r="D45" s="150"/>
      <c r="E45" s="150" t="s">
        <v>642</v>
      </c>
      <c r="F45" s="143">
        <v>11337434.49</v>
      </c>
      <c r="G45" s="143"/>
      <c r="H45" s="150" t="s">
        <v>753</v>
      </c>
    </row>
    <row r="46" spans="1:8">
      <c r="A46" s="139"/>
      <c r="B46" s="149"/>
      <c r="C46" s="150"/>
      <c r="D46" s="150"/>
      <c r="E46" s="150" t="s">
        <v>643</v>
      </c>
      <c r="F46" s="143">
        <v>20693925.079999998</v>
      </c>
      <c r="G46" s="143"/>
      <c r="H46" s="150" t="s">
        <v>753</v>
      </c>
    </row>
    <row r="47" spans="1:8">
      <c r="A47" s="139"/>
      <c r="B47" s="149"/>
      <c r="C47" s="150"/>
      <c r="D47" s="150"/>
      <c r="E47" s="150" t="s">
        <v>644</v>
      </c>
      <c r="F47" s="143">
        <v>9771114.2899999991</v>
      </c>
      <c r="G47" s="143">
        <v>117644410.31999999</v>
      </c>
      <c r="H47" s="150" t="s">
        <v>753</v>
      </c>
    </row>
    <row r="48" spans="1:8">
      <c r="A48" s="139">
        <v>6</v>
      </c>
      <c r="B48" s="139">
        <v>2500700868</v>
      </c>
      <c r="C48" s="140" t="s">
        <v>442</v>
      </c>
      <c r="D48" s="150" t="s">
        <v>677</v>
      </c>
      <c r="E48" s="150" t="s">
        <v>678</v>
      </c>
      <c r="F48" s="143">
        <v>1944600</v>
      </c>
      <c r="G48" s="258"/>
      <c r="H48" s="150" t="s">
        <v>753</v>
      </c>
    </row>
    <row r="49" spans="1:8">
      <c r="A49" s="139"/>
      <c r="B49" s="139"/>
      <c r="C49" s="140"/>
      <c r="D49" s="150"/>
      <c r="E49" s="150" t="s">
        <v>679</v>
      </c>
      <c r="F49" s="143">
        <v>960480</v>
      </c>
      <c r="G49" s="143"/>
      <c r="H49" s="150" t="s">
        <v>753</v>
      </c>
    </row>
    <row r="50" spans="1:8">
      <c r="A50" s="139"/>
      <c r="B50" s="139"/>
      <c r="C50" s="140"/>
      <c r="D50" s="150"/>
      <c r="E50" s="150" t="s">
        <v>680</v>
      </c>
      <c r="F50" s="143">
        <v>6952000</v>
      </c>
      <c r="G50" s="143"/>
      <c r="H50" s="150" t="s">
        <v>753</v>
      </c>
    </row>
    <row r="51" spans="1:8">
      <c r="A51" s="139"/>
      <c r="B51" s="139"/>
      <c r="C51" s="140"/>
      <c r="D51" s="150"/>
      <c r="E51" s="150" t="s">
        <v>681</v>
      </c>
      <c r="F51" s="143">
        <v>3089000</v>
      </c>
      <c r="G51" s="143"/>
      <c r="H51" s="150" t="s">
        <v>753</v>
      </c>
    </row>
    <row r="52" spans="1:8">
      <c r="A52" s="139"/>
      <c r="B52" s="139"/>
      <c r="C52" s="140"/>
      <c r="D52" s="150"/>
      <c r="E52" s="147" t="s">
        <v>682</v>
      </c>
      <c r="F52" s="143">
        <v>3089000</v>
      </c>
      <c r="G52" s="143"/>
      <c r="H52" s="150" t="s">
        <v>753</v>
      </c>
    </row>
    <row r="53" spans="1:8">
      <c r="A53" s="139"/>
      <c r="B53" s="139"/>
      <c r="C53" s="140"/>
      <c r="D53" s="150"/>
      <c r="E53" s="150" t="s">
        <v>683</v>
      </c>
      <c r="F53" s="143">
        <v>3089000</v>
      </c>
      <c r="G53" s="143"/>
      <c r="H53" s="150" t="s">
        <v>753</v>
      </c>
    </row>
    <row r="54" spans="1:8">
      <c r="A54" s="139"/>
      <c r="B54" s="139"/>
      <c r="C54" s="140"/>
      <c r="D54" s="150"/>
      <c r="E54" s="150" t="s">
        <v>684</v>
      </c>
      <c r="F54" s="143">
        <v>41975108.5</v>
      </c>
      <c r="G54" s="143"/>
      <c r="H54" s="150" t="s">
        <v>753</v>
      </c>
    </row>
    <row r="55" spans="1:8">
      <c r="A55" s="139"/>
      <c r="B55" s="139"/>
      <c r="C55" s="140"/>
      <c r="D55" s="150"/>
      <c r="E55" s="150" t="s">
        <v>685</v>
      </c>
      <c r="F55" s="143">
        <v>42486108.5</v>
      </c>
      <c r="G55" s="143"/>
      <c r="H55" s="150" t="s">
        <v>753</v>
      </c>
    </row>
    <row r="56" spans="1:8">
      <c r="A56" s="139"/>
      <c r="B56" s="139"/>
      <c r="C56" s="140"/>
      <c r="D56" s="150"/>
      <c r="E56" s="150" t="s">
        <v>686</v>
      </c>
      <c r="F56" s="143">
        <v>300000</v>
      </c>
      <c r="G56" s="143"/>
      <c r="H56" s="150" t="s">
        <v>753</v>
      </c>
    </row>
    <row r="57" spans="1:8">
      <c r="A57" s="139"/>
      <c r="B57" s="139"/>
      <c r="C57" s="140"/>
      <c r="D57" s="150"/>
      <c r="E57" s="150" t="s">
        <v>687</v>
      </c>
      <c r="F57" s="143">
        <v>300000</v>
      </c>
      <c r="G57" s="143"/>
      <c r="H57" s="150" t="s">
        <v>753</v>
      </c>
    </row>
    <row r="58" spans="1:8">
      <c r="A58" s="139"/>
      <c r="B58" s="139"/>
      <c r="C58" s="140"/>
      <c r="D58" s="150"/>
      <c r="E58" s="150" t="s">
        <v>688</v>
      </c>
      <c r="F58" s="143">
        <v>300000</v>
      </c>
      <c r="G58" s="143"/>
      <c r="H58" s="150" t="s">
        <v>753</v>
      </c>
    </row>
    <row r="59" spans="1:8">
      <c r="A59" s="162"/>
      <c r="B59" s="162"/>
      <c r="C59" s="163"/>
      <c r="D59" s="164"/>
      <c r="E59" s="164" t="s">
        <v>689</v>
      </c>
      <c r="F59" s="156">
        <v>300000</v>
      </c>
      <c r="G59" s="156">
        <v>104785297</v>
      </c>
      <c r="H59" s="164" t="s">
        <v>753</v>
      </c>
    </row>
    <row r="60" spans="1:8" ht="21.75" thickBot="1">
      <c r="A60" s="335" t="s">
        <v>1</v>
      </c>
      <c r="B60" s="335"/>
      <c r="C60" s="335"/>
      <c r="D60" s="335"/>
      <c r="E60" s="334"/>
      <c r="F60" s="336">
        <f>SUM(F8:F59)</f>
        <v>322773578.57000005</v>
      </c>
      <c r="G60" s="333"/>
      <c r="H60" s="333"/>
    </row>
    <row r="61" spans="1:8" ht="21.75" thickTop="1"/>
  </sheetData>
  <mergeCells count="4">
    <mergeCell ref="A2:G2"/>
    <mergeCell ref="A3:G3"/>
    <mergeCell ref="A4:G4"/>
    <mergeCell ref="A6:G6"/>
  </mergeCells>
  <pageMargins left="0.78740157480314965" right="0.11811023622047245" top="0.55118110236220474" bottom="0.35433070866141736" header="0.31496062992125984" footer="0.31496062992125984"/>
  <pageSetup paperSize="9" scale="71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8C2-4DFC-4B7C-B1D4-E84CBDABF3A8}">
  <sheetPr>
    <pageSetUpPr fitToPage="1"/>
  </sheetPr>
  <dimension ref="A1:J218"/>
  <sheetViews>
    <sheetView zoomScaleNormal="100" zoomScaleSheetLayoutView="106" workbookViewId="0">
      <selection activeCell="J14" sqref="J14"/>
    </sheetView>
  </sheetViews>
  <sheetFormatPr defaultColWidth="10.125" defaultRowHeight="17.25"/>
  <cols>
    <col min="1" max="1" width="5.375" style="53" bestFit="1" customWidth="1"/>
    <col min="2" max="2" width="11.875" style="70" bestFit="1" customWidth="1"/>
    <col min="3" max="3" width="12.875" style="71" bestFit="1" customWidth="1"/>
    <col min="4" max="4" width="15.125" style="53" bestFit="1" customWidth="1"/>
    <col min="5" max="5" width="15.125" style="72" bestFit="1" customWidth="1"/>
    <col min="6" max="6" width="12.625" style="72" customWidth="1"/>
    <col min="7" max="7" width="12.375" style="73" customWidth="1"/>
    <col min="8" max="8" width="11.75" style="74" bestFit="1" customWidth="1"/>
    <col min="9" max="9" width="12.375" style="74" customWidth="1"/>
    <col min="10" max="10" width="14.5" style="71" bestFit="1" customWidth="1"/>
    <col min="11" max="16384" width="10.125" style="51"/>
  </cols>
  <sheetData>
    <row r="1" spans="1:10" ht="21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8" t="s">
        <v>757</v>
      </c>
    </row>
    <row r="2" spans="1:10">
      <c r="A2" s="432" t="s">
        <v>690</v>
      </c>
      <c r="B2" s="432"/>
      <c r="C2" s="432"/>
      <c r="D2" s="432"/>
      <c r="E2" s="432"/>
      <c r="F2" s="432"/>
      <c r="G2" s="432"/>
      <c r="H2" s="432"/>
      <c r="I2" s="432"/>
      <c r="J2" s="51"/>
    </row>
    <row r="3" spans="1:10">
      <c r="A3" s="432" t="s">
        <v>3</v>
      </c>
      <c r="B3" s="432"/>
      <c r="C3" s="432"/>
      <c r="D3" s="432"/>
      <c r="E3" s="432"/>
      <c r="F3" s="432"/>
      <c r="G3" s="432"/>
      <c r="H3" s="432"/>
      <c r="I3" s="432"/>
      <c r="J3" s="51"/>
    </row>
    <row r="4" spans="1:10" ht="9" customHeight="1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>
      <c r="A5" s="433" t="s">
        <v>444</v>
      </c>
      <c r="B5" s="433"/>
      <c r="C5" s="433"/>
      <c r="D5" s="433"/>
      <c r="E5" s="433"/>
      <c r="F5" s="433"/>
      <c r="G5" s="433"/>
      <c r="H5" s="433"/>
      <c r="I5" s="433"/>
      <c r="J5" s="51"/>
    </row>
    <row r="6" spans="1:10" s="53" customFormat="1" ht="21.75" customHeight="1">
      <c r="A6" s="434" t="s">
        <v>2</v>
      </c>
      <c r="B6" s="437" t="s">
        <v>429</v>
      </c>
      <c r="C6" s="440" t="s">
        <v>189</v>
      </c>
      <c r="D6" s="52" t="s">
        <v>445</v>
      </c>
      <c r="E6" s="52" t="s">
        <v>446</v>
      </c>
      <c r="F6" s="441" t="s">
        <v>447</v>
      </c>
      <c r="G6" s="444" t="s">
        <v>448</v>
      </c>
      <c r="H6" s="445"/>
      <c r="I6" s="446"/>
      <c r="J6" s="426" t="s">
        <v>752</v>
      </c>
    </row>
    <row r="7" spans="1:10" s="53" customFormat="1" ht="21.75" customHeight="1">
      <c r="A7" s="435"/>
      <c r="B7" s="438"/>
      <c r="C7" s="427"/>
      <c r="D7" s="54" t="s">
        <v>449</v>
      </c>
      <c r="E7" s="54" t="s">
        <v>450</v>
      </c>
      <c r="F7" s="442"/>
      <c r="G7" s="55" t="s">
        <v>451</v>
      </c>
      <c r="H7" s="429" t="s">
        <v>452</v>
      </c>
      <c r="I7" s="56" t="s">
        <v>453</v>
      </c>
      <c r="J7" s="427"/>
    </row>
    <row r="8" spans="1:10">
      <c r="A8" s="436"/>
      <c r="B8" s="439"/>
      <c r="C8" s="428"/>
      <c r="D8" s="57"/>
      <c r="E8" s="58"/>
      <c r="F8" s="443"/>
      <c r="G8" s="59" t="s">
        <v>454</v>
      </c>
      <c r="H8" s="430"/>
      <c r="I8" s="59" t="s">
        <v>455</v>
      </c>
      <c r="J8" s="428"/>
    </row>
    <row r="9" spans="1:10">
      <c r="A9" s="337">
        <v>1</v>
      </c>
      <c r="B9" s="338">
        <v>2500700473</v>
      </c>
      <c r="C9" s="339" t="s">
        <v>457</v>
      </c>
      <c r="D9" s="340">
        <v>398586.95</v>
      </c>
      <c r="E9" s="341">
        <v>323786.95</v>
      </c>
      <c r="F9" s="341">
        <f t="shared" ref="F9:F12" si="0">+D9-E9</f>
        <v>74800</v>
      </c>
      <c r="G9" s="341"/>
      <c r="H9" s="341">
        <v>74800</v>
      </c>
      <c r="I9" s="341"/>
      <c r="J9" s="339" t="s">
        <v>753</v>
      </c>
    </row>
    <row r="10" spans="1:10">
      <c r="A10" s="60">
        <v>2</v>
      </c>
      <c r="B10" s="61">
        <v>2500700659</v>
      </c>
      <c r="C10" s="62" t="s">
        <v>458</v>
      </c>
      <c r="D10" s="342">
        <v>4618400.3499999996</v>
      </c>
      <c r="E10" s="63">
        <f>123750+3358255.65+521156.11+40401.1</f>
        <v>4043562.86</v>
      </c>
      <c r="F10" s="63">
        <f t="shared" si="0"/>
        <v>574837.48999999976</v>
      </c>
      <c r="G10" s="63">
        <v>574837.49</v>
      </c>
      <c r="H10" s="67"/>
      <c r="I10" s="67"/>
      <c r="J10" s="62" t="s">
        <v>753</v>
      </c>
    </row>
    <row r="11" spans="1:10">
      <c r="A11" s="60">
        <v>3</v>
      </c>
      <c r="B11" s="61">
        <v>2500700675</v>
      </c>
      <c r="C11" s="62" t="s">
        <v>459</v>
      </c>
      <c r="D11" s="342">
        <v>1421384.61</v>
      </c>
      <c r="E11" s="63">
        <f>36108.24+1.95+344600.8+949637.5+162853.07</f>
        <v>1493201.56</v>
      </c>
      <c r="F11" s="66">
        <f t="shared" si="0"/>
        <v>-71816.949999999953</v>
      </c>
      <c r="G11" s="66">
        <v>-71816.95</v>
      </c>
      <c r="H11" s="63"/>
      <c r="I11" s="63"/>
      <c r="J11" s="62" t="s">
        <v>753</v>
      </c>
    </row>
    <row r="12" spans="1:10">
      <c r="A12" s="60">
        <v>4</v>
      </c>
      <c r="B12" s="61">
        <v>2500700780</v>
      </c>
      <c r="C12" s="62" t="s">
        <v>461</v>
      </c>
      <c r="D12" s="342">
        <v>1208527.6399999999</v>
      </c>
      <c r="E12" s="63">
        <f>231810+86863.75+116157.65+340.36+276855.88</f>
        <v>712027.64</v>
      </c>
      <c r="F12" s="63">
        <f t="shared" si="0"/>
        <v>496499.99999999988</v>
      </c>
      <c r="G12" s="63"/>
      <c r="H12" s="63">
        <v>496500</v>
      </c>
      <c r="I12" s="63"/>
      <c r="J12" s="62" t="s">
        <v>753</v>
      </c>
    </row>
    <row r="13" spans="1:10">
      <c r="A13" s="60">
        <v>5</v>
      </c>
      <c r="B13" s="61">
        <v>2500700679</v>
      </c>
      <c r="C13" s="62" t="s">
        <v>460</v>
      </c>
      <c r="D13" s="342">
        <v>1552345</v>
      </c>
      <c r="E13" s="63">
        <f>197307+4500+1272608+300</f>
        <v>1474715</v>
      </c>
      <c r="F13" s="63">
        <f>+D13-E13</f>
        <v>77630</v>
      </c>
      <c r="G13" s="63">
        <v>77630</v>
      </c>
      <c r="H13" s="63"/>
      <c r="I13" s="63"/>
      <c r="J13" s="62" t="s">
        <v>753</v>
      </c>
    </row>
    <row r="14" spans="1:10">
      <c r="A14" s="343">
        <v>6</v>
      </c>
      <c r="B14" s="344">
        <v>2500700808</v>
      </c>
      <c r="C14" s="345" t="s">
        <v>462</v>
      </c>
      <c r="D14" s="346">
        <v>7472820.6399999997</v>
      </c>
      <c r="E14" s="347">
        <f>5812955.75+1490435+251725+72864</f>
        <v>7627979.75</v>
      </c>
      <c r="F14" s="348">
        <f>+D14-E14</f>
        <v>-155159.11000000034</v>
      </c>
      <c r="G14" s="348">
        <v>-155159.10999999999</v>
      </c>
      <c r="H14" s="347"/>
      <c r="I14" s="347"/>
      <c r="J14" s="345" t="s">
        <v>777</v>
      </c>
    </row>
    <row r="15" spans="1:10">
      <c r="A15" s="431" t="s">
        <v>1</v>
      </c>
      <c r="B15" s="431"/>
      <c r="C15" s="431"/>
      <c r="D15" s="68">
        <f>SUM(D9:D14)</f>
        <v>16672065.190000001</v>
      </c>
      <c r="E15" s="68">
        <f>SUM(E9:E14)</f>
        <v>15675273.759999998</v>
      </c>
      <c r="F15" s="68">
        <f>SUM(F9:F14)</f>
        <v>996791.42999999924</v>
      </c>
      <c r="G15" s="68">
        <f>SUM(G9:G14)</f>
        <v>425491.43000000005</v>
      </c>
      <c r="H15" s="68">
        <f>SUM(H9:H14)</f>
        <v>571300</v>
      </c>
      <c r="I15" s="69">
        <f t="shared" ref="I15" si="1">SUM(I9:I12)</f>
        <v>0</v>
      </c>
      <c r="J15" s="218"/>
    </row>
    <row r="16" spans="1:10" ht="18.75" customHeight="1"/>
    <row r="17" spans="2:10" s="53" customFormat="1">
      <c r="B17" s="70"/>
      <c r="C17" s="71"/>
      <c r="D17" s="50"/>
      <c r="E17" s="72"/>
      <c r="F17" s="72"/>
      <c r="G17" s="73"/>
      <c r="H17" s="74"/>
      <c r="I17" s="74"/>
      <c r="J17" s="71"/>
    </row>
    <row r="18" spans="2:10" s="53" customFormat="1">
      <c r="B18" s="70"/>
      <c r="C18" s="71"/>
      <c r="D18" s="50"/>
      <c r="E18" s="72"/>
      <c r="F18" s="72"/>
      <c r="G18" s="73"/>
      <c r="H18" s="74"/>
      <c r="I18" s="74"/>
      <c r="J18" s="71"/>
    </row>
    <row r="19" spans="2:10" s="53" customFormat="1">
      <c r="B19" s="70"/>
      <c r="C19" s="71"/>
      <c r="D19" s="50"/>
      <c r="E19" s="72"/>
      <c r="F19" s="72"/>
      <c r="G19" s="73"/>
      <c r="H19" s="74"/>
      <c r="I19" s="74"/>
      <c r="J19" s="71"/>
    </row>
    <row r="20" spans="2:10" s="53" customFormat="1">
      <c r="B20" s="70"/>
      <c r="C20" s="71"/>
      <c r="D20" s="50"/>
      <c r="E20" s="72"/>
      <c r="F20" s="72"/>
      <c r="G20" s="73"/>
      <c r="H20" s="74"/>
      <c r="I20" s="74"/>
      <c r="J20" s="71"/>
    </row>
    <row r="21" spans="2:10" s="53" customFormat="1">
      <c r="B21" s="70"/>
      <c r="C21" s="71"/>
      <c r="D21" s="50"/>
      <c r="E21" s="72"/>
      <c r="F21" s="72"/>
      <c r="G21" s="73"/>
      <c r="H21" s="74"/>
      <c r="I21" s="74"/>
      <c r="J21" s="71"/>
    </row>
    <row r="22" spans="2:10" s="53" customFormat="1">
      <c r="B22" s="70"/>
      <c r="C22" s="71"/>
      <c r="D22" s="50"/>
      <c r="E22" s="72"/>
      <c r="F22" s="72"/>
      <c r="G22" s="73"/>
      <c r="H22" s="74"/>
      <c r="I22" s="74"/>
      <c r="J22" s="71"/>
    </row>
    <row r="23" spans="2:10" s="53" customFormat="1">
      <c r="B23" s="70"/>
      <c r="C23" s="71"/>
      <c r="D23" s="50"/>
      <c r="E23" s="72"/>
      <c r="F23" s="72"/>
      <c r="G23" s="73"/>
      <c r="H23" s="74"/>
      <c r="I23" s="74"/>
      <c r="J23" s="71"/>
    </row>
    <row r="24" spans="2:10" s="53" customFormat="1">
      <c r="B24" s="70"/>
      <c r="C24" s="71"/>
      <c r="D24" s="50"/>
      <c r="E24" s="72"/>
      <c r="F24" s="72"/>
      <c r="G24" s="73"/>
      <c r="H24" s="74"/>
      <c r="I24" s="74"/>
      <c r="J24" s="71"/>
    </row>
    <row r="25" spans="2:10" s="53" customFormat="1">
      <c r="B25" s="70"/>
      <c r="C25" s="71"/>
      <c r="D25" s="50"/>
      <c r="E25" s="72"/>
      <c r="F25" s="72"/>
      <c r="G25" s="73"/>
      <c r="H25" s="74"/>
      <c r="I25" s="74"/>
      <c r="J25" s="71"/>
    </row>
    <row r="26" spans="2:10" s="53" customFormat="1">
      <c r="B26" s="70"/>
      <c r="C26" s="71"/>
      <c r="D26" s="50"/>
      <c r="E26" s="72"/>
      <c r="F26" s="72"/>
      <c r="G26" s="73"/>
      <c r="H26" s="74"/>
      <c r="I26" s="74"/>
      <c r="J26" s="71"/>
    </row>
    <row r="27" spans="2:10" s="53" customFormat="1">
      <c r="B27" s="70"/>
      <c r="C27" s="71"/>
      <c r="D27" s="50"/>
      <c r="E27" s="72"/>
      <c r="F27" s="72"/>
      <c r="G27" s="73"/>
      <c r="H27" s="74"/>
      <c r="I27" s="74"/>
      <c r="J27" s="71"/>
    </row>
    <row r="28" spans="2:10" s="53" customFormat="1">
      <c r="B28" s="70"/>
      <c r="C28" s="71"/>
      <c r="D28" s="50"/>
      <c r="E28" s="72"/>
      <c r="F28" s="72"/>
      <c r="G28" s="73"/>
      <c r="H28" s="74"/>
      <c r="I28" s="74"/>
      <c r="J28" s="71"/>
    </row>
    <row r="29" spans="2:10" s="53" customFormat="1">
      <c r="B29" s="70"/>
      <c r="C29" s="71"/>
      <c r="D29" s="50"/>
      <c r="E29" s="72"/>
      <c r="F29" s="72"/>
      <c r="G29" s="73"/>
      <c r="H29" s="74"/>
      <c r="I29" s="74"/>
      <c r="J29" s="71"/>
    </row>
    <row r="30" spans="2:10" s="53" customFormat="1">
      <c r="B30" s="70"/>
      <c r="C30" s="71"/>
      <c r="D30" s="50"/>
      <c r="E30" s="72"/>
      <c r="F30" s="72"/>
      <c r="G30" s="73"/>
      <c r="H30" s="74"/>
      <c r="I30" s="74"/>
      <c r="J30" s="71"/>
    </row>
    <row r="31" spans="2:10" s="53" customFormat="1">
      <c r="B31" s="70"/>
      <c r="C31" s="71"/>
      <c r="D31" s="50"/>
      <c r="E31" s="72"/>
      <c r="F31" s="72"/>
      <c r="G31" s="73"/>
      <c r="H31" s="74"/>
      <c r="I31" s="74"/>
      <c r="J31" s="71"/>
    </row>
    <row r="32" spans="2:10" s="53" customFormat="1">
      <c r="B32" s="70"/>
      <c r="C32" s="71"/>
      <c r="D32" s="50"/>
      <c r="E32" s="72"/>
      <c r="F32" s="72"/>
      <c r="G32" s="73"/>
      <c r="H32" s="74"/>
      <c r="I32" s="74"/>
      <c r="J32" s="71"/>
    </row>
    <row r="33" spans="2:10" s="53" customFormat="1">
      <c r="B33" s="70"/>
      <c r="C33" s="71"/>
      <c r="D33" s="50"/>
      <c r="E33" s="72"/>
      <c r="F33" s="72"/>
      <c r="G33" s="73"/>
      <c r="H33" s="74"/>
      <c r="I33" s="74"/>
      <c r="J33" s="71"/>
    </row>
    <row r="34" spans="2:10" s="53" customFormat="1">
      <c r="B34" s="70"/>
      <c r="C34" s="71"/>
      <c r="D34" s="50"/>
      <c r="E34" s="72"/>
      <c r="F34" s="72"/>
      <c r="G34" s="73"/>
      <c r="H34" s="74"/>
      <c r="I34" s="74"/>
      <c r="J34" s="71"/>
    </row>
    <row r="35" spans="2:10" s="53" customFormat="1">
      <c r="B35" s="70"/>
      <c r="C35" s="71"/>
      <c r="D35" s="50"/>
      <c r="E35" s="72"/>
      <c r="F35" s="72"/>
      <c r="G35" s="73"/>
      <c r="H35" s="74"/>
      <c r="I35" s="74"/>
      <c r="J35" s="71"/>
    </row>
    <row r="36" spans="2:10" s="53" customFormat="1">
      <c r="B36" s="70"/>
      <c r="C36" s="71"/>
      <c r="D36" s="50"/>
      <c r="E36" s="72"/>
      <c r="F36" s="72"/>
      <c r="G36" s="73"/>
      <c r="H36" s="74"/>
      <c r="I36" s="74"/>
      <c r="J36" s="71"/>
    </row>
    <row r="37" spans="2:10" s="53" customFormat="1">
      <c r="B37" s="70"/>
      <c r="C37" s="71"/>
      <c r="D37" s="50"/>
      <c r="E37" s="72"/>
      <c r="F37" s="72"/>
      <c r="G37" s="73"/>
      <c r="H37" s="74"/>
      <c r="I37" s="74"/>
      <c r="J37" s="71"/>
    </row>
    <row r="38" spans="2:10" s="53" customFormat="1">
      <c r="B38" s="70"/>
      <c r="C38" s="71"/>
      <c r="D38" s="50"/>
      <c r="E38" s="72"/>
      <c r="F38" s="72"/>
      <c r="G38" s="73"/>
      <c r="H38" s="74"/>
      <c r="I38" s="74"/>
      <c r="J38" s="71"/>
    </row>
    <row r="39" spans="2:10" s="53" customFormat="1">
      <c r="B39" s="70"/>
      <c r="C39" s="71"/>
      <c r="D39" s="50"/>
      <c r="E39" s="72"/>
      <c r="F39" s="72"/>
      <c r="G39" s="73"/>
      <c r="H39" s="74"/>
      <c r="I39" s="74"/>
      <c r="J39" s="71"/>
    </row>
    <row r="40" spans="2:10" s="53" customFormat="1">
      <c r="B40" s="70"/>
      <c r="C40" s="71"/>
      <c r="D40" s="50"/>
      <c r="E40" s="72"/>
      <c r="F40" s="72"/>
      <c r="G40" s="73"/>
      <c r="H40" s="74"/>
      <c r="I40" s="74"/>
      <c r="J40" s="71"/>
    </row>
    <row r="41" spans="2:10" s="53" customFormat="1">
      <c r="B41" s="70"/>
      <c r="C41" s="71"/>
      <c r="D41" s="50"/>
      <c r="E41" s="72"/>
      <c r="F41" s="72"/>
      <c r="G41" s="73"/>
      <c r="H41" s="74"/>
      <c r="I41" s="74"/>
      <c r="J41" s="71"/>
    </row>
    <row r="42" spans="2:10" s="53" customFormat="1">
      <c r="B42" s="70"/>
      <c r="C42" s="71"/>
      <c r="D42" s="50"/>
      <c r="E42" s="72"/>
      <c r="F42" s="72"/>
      <c r="G42" s="73"/>
      <c r="H42" s="74"/>
      <c r="I42" s="74"/>
      <c r="J42" s="71"/>
    </row>
    <row r="43" spans="2:10" s="53" customFormat="1">
      <c r="B43" s="70"/>
      <c r="C43" s="71"/>
      <c r="D43" s="50"/>
      <c r="E43" s="72"/>
      <c r="F43" s="72"/>
      <c r="G43" s="73"/>
      <c r="H43" s="74"/>
      <c r="I43" s="74"/>
      <c r="J43" s="71"/>
    </row>
    <row r="44" spans="2:10" s="53" customFormat="1">
      <c r="B44" s="70"/>
      <c r="C44" s="71"/>
      <c r="D44" s="50"/>
      <c r="E44" s="72"/>
      <c r="F44" s="72"/>
      <c r="G44" s="73"/>
      <c r="H44" s="74"/>
      <c r="I44" s="74"/>
      <c r="J44" s="71"/>
    </row>
    <row r="45" spans="2:10" s="53" customFormat="1">
      <c r="B45" s="70"/>
      <c r="C45" s="71"/>
      <c r="D45" s="50"/>
      <c r="E45" s="72"/>
      <c r="F45" s="72"/>
      <c r="G45" s="73"/>
      <c r="H45" s="74"/>
      <c r="I45" s="74"/>
      <c r="J45" s="71"/>
    </row>
    <row r="46" spans="2:10" s="53" customFormat="1">
      <c r="B46" s="70"/>
      <c r="C46" s="71"/>
      <c r="D46" s="50"/>
      <c r="E46" s="72"/>
      <c r="F46" s="72"/>
      <c r="G46" s="73"/>
      <c r="H46" s="74"/>
      <c r="I46" s="74"/>
      <c r="J46" s="71"/>
    </row>
    <row r="47" spans="2:10" s="53" customFormat="1">
      <c r="B47" s="70"/>
      <c r="C47" s="71"/>
      <c r="D47" s="50"/>
      <c r="E47" s="72"/>
      <c r="F47" s="72"/>
      <c r="G47" s="73"/>
      <c r="H47" s="74"/>
      <c r="I47" s="74"/>
      <c r="J47" s="71"/>
    </row>
    <row r="48" spans="2:10" s="53" customFormat="1">
      <c r="B48" s="70"/>
      <c r="C48" s="71"/>
      <c r="D48" s="50"/>
      <c r="E48" s="72"/>
      <c r="F48" s="72"/>
      <c r="G48" s="73"/>
      <c r="H48" s="74"/>
      <c r="I48" s="74"/>
      <c r="J48" s="71"/>
    </row>
    <row r="49" spans="2:10" s="53" customFormat="1">
      <c r="B49" s="70"/>
      <c r="C49" s="71"/>
      <c r="D49" s="50"/>
      <c r="E49" s="72"/>
      <c r="F49" s="72"/>
      <c r="G49" s="73"/>
      <c r="H49" s="74"/>
      <c r="I49" s="74"/>
      <c r="J49" s="71"/>
    </row>
    <row r="50" spans="2:10" s="53" customFormat="1">
      <c r="B50" s="70"/>
      <c r="C50" s="71"/>
      <c r="D50" s="50"/>
      <c r="E50" s="72"/>
      <c r="F50" s="72"/>
      <c r="G50" s="73"/>
      <c r="H50" s="74"/>
      <c r="I50" s="74"/>
      <c r="J50" s="71"/>
    </row>
    <row r="51" spans="2:10" s="53" customFormat="1">
      <c r="B51" s="70"/>
      <c r="C51" s="71"/>
      <c r="D51" s="50"/>
      <c r="E51" s="72"/>
      <c r="F51" s="72"/>
      <c r="G51" s="73"/>
      <c r="H51" s="74"/>
      <c r="I51" s="74"/>
      <c r="J51" s="71"/>
    </row>
    <row r="52" spans="2:10" s="53" customFormat="1">
      <c r="B52" s="70"/>
      <c r="C52" s="71"/>
      <c r="D52" s="50"/>
      <c r="E52" s="72"/>
      <c r="F52" s="72"/>
      <c r="G52" s="73"/>
      <c r="H52" s="74"/>
      <c r="I52" s="74"/>
      <c r="J52" s="71"/>
    </row>
    <row r="53" spans="2:10" s="53" customFormat="1">
      <c r="B53" s="70"/>
      <c r="C53" s="71"/>
      <c r="D53" s="50"/>
      <c r="E53" s="72"/>
      <c r="F53" s="72"/>
      <c r="G53" s="73"/>
      <c r="H53" s="74"/>
      <c r="I53" s="74"/>
      <c r="J53" s="71"/>
    </row>
    <row r="54" spans="2:10" s="53" customFormat="1">
      <c r="B54" s="70"/>
      <c r="C54" s="71"/>
      <c r="D54" s="50"/>
      <c r="E54" s="72"/>
      <c r="F54" s="72"/>
      <c r="G54" s="73"/>
      <c r="H54" s="74"/>
      <c r="I54" s="74"/>
      <c r="J54" s="71"/>
    </row>
    <row r="55" spans="2:10" s="53" customFormat="1">
      <c r="B55" s="70"/>
      <c r="C55" s="71"/>
      <c r="D55" s="50"/>
      <c r="E55" s="72"/>
      <c r="F55" s="72"/>
      <c r="G55" s="73"/>
      <c r="H55" s="74"/>
      <c r="I55" s="74"/>
      <c r="J55" s="71"/>
    </row>
    <row r="56" spans="2:10" s="53" customFormat="1">
      <c r="B56" s="70"/>
      <c r="C56" s="71"/>
      <c r="D56" s="50"/>
      <c r="E56" s="72"/>
      <c r="F56" s="72"/>
      <c r="G56" s="73"/>
      <c r="H56" s="74"/>
      <c r="I56" s="74"/>
      <c r="J56" s="71"/>
    </row>
    <row r="57" spans="2:10" s="53" customFormat="1">
      <c r="B57" s="70"/>
      <c r="C57" s="71"/>
      <c r="D57" s="50"/>
      <c r="E57" s="72"/>
      <c r="F57" s="72"/>
      <c r="G57" s="73"/>
      <c r="H57" s="74"/>
      <c r="I57" s="74"/>
      <c r="J57" s="71"/>
    </row>
    <row r="58" spans="2:10" s="53" customFormat="1">
      <c r="B58" s="70"/>
      <c r="C58" s="71"/>
      <c r="D58" s="50"/>
      <c r="E58" s="72"/>
      <c r="F58" s="72"/>
      <c r="G58" s="73"/>
      <c r="H58" s="74"/>
      <c r="I58" s="74"/>
      <c r="J58" s="71"/>
    </row>
    <row r="59" spans="2:10" s="53" customFormat="1">
      <c r="B59" s="70"/>
      <c r="C59" s="71"/>
      <c r="D59" s="50"/>
      <c r="E59" s="72"/>
      <c r="F59" s="72"/>
      <c r="G59" s="73"/>
      <c r="H59" s="74"/>
      <c r="I59" s="74"/>
      <c r="J59" s="71"/>
    </row>
    <row r="60" spans="2:10" s="53" customFormat="1">
      <c r="B60" s="70"/>
      <c r="C60" s="71"/>
      <c r="D60" s="50"/>
      <c r="E60" s="72"/>
      <c r="F60" s="72"/>
      <c r="G60" s="73"/>
      <c r="H60" s="74"/>
      <c r="I60" s="74"/>
      <c r="J60" s="71"/>
    </row>
    <row r="61" spans="2:10" s="53" customFormat="1">
      <c r="B61" s="70"/>
      <c r="C61" s="71"/>
      <c r="D61" s="50"/>
      <c r="E61" s="72"/>
      <c r="F61" s="72"/>
      <c r="G61" s="73"/>
      <c r="H61" s="74"/>
      <c r="I61" s="74"/>
      <c r="J61" s="71"/>
    </row>
    <row r="62" spans="2:10" s="53" customFormat="1">
      <c r="B62" s="70"/>
      <c r="C62" s="71"/>
      <c r="D62" s="50"/>
      <c r="E62" s="72"/>
      <c r="F62" s="72"/>
      <c r="G62" s="73"/>
      <c r="H62" s="74"/>
      <c r="I62" s="74"/>
      <c r="J62" s="71"/>
    </row>
    <row r="63" spans="2:10" s="53" customFormat="1">
      <c r="B63" s="70"/>
      <c r="C63" s="71"/>
      <c r="D63" s="50"/>
      <c r="E63" s="72"/>
      <c r="F63" s="72"/>
      <c r="G63" s="73"/>
      <c r="H63" s="74"/>
      <c r="I63" s="74"/>
      <c r="J63" s="71"/>
    </row>
    <row r="64" spans="2:10" s="53" customFormat="1">
      <c r="B64" s="70"/>
      <c r="C64" s="71"/>
      <c r="D64" s="50"/>
      <c r="E64" s="72"/>
      <c r="F64" s="72"/>
      <c r="G64" s="73"/>
      <c r="H64" s="74"/>
      <c r="I64" s="74"/>
      <c r="J64" s="71"/>
    </row>
    <row r="65" spans="2:10" s="53" customFormat="1">
      <c r="B65" s="70"/>
      <c r="C65" s="71"/>
      <c r="D65" s="50"/>
      <c r="E65" s="72"/>
      <c r="F65" s="72"/>
      <c r="G65" s="73"/>
      <c r="H65" s="74"/>
      <c r="I65" s="74"/>
      <c r="J65" s="71"/>
    </row>
    <row r="66" spans="2:10" s="53" customFormat="1">
      <c r="B66" s="70"/>
      <c r="C66" s="71"/>
      <c r="D66" s="50"/>
      <c r="E66" s="72"/>
      <c r="F66" s="72"/>
      <c r="G66" s="73"/>
      <c r="H66" s="74"/>
      <c r="I66" s="74"/>
      <c r="J66" s="71"/>
    </row>
    <row r="67" spans="2:10" s="53" customFormat="1">
      <c r="B67" s="70"/>
      <c r="C67" s="71"/>
      <c r="D67" s="50"/>
      <c r="E67" s="72"/>
      <c r="F67" s="72"/>
      <c r="G67" s="73"/>
      <c r="H67" s="74"/>
      <c r="I67" s="74"/>
      <c r="J67" s="71"/>
    </row>
    <row r="68" spans="2:10" s="53" customFormat="1">
      <c r="B68" s="70"/>
      <c r="C68" s="71"/>
      <c r="D68" s="50"/>
      <c r="E68" s="72"/>
      <c r="F68" s="72"/>
      <c r="G68" s="73"/>
      <c r="H68" s="74"/>
      <c r="I68" s="74"/>
      <c r="J68" s="71"/>
    </row>
    <row r="69" spans="2:10" s="53" customFormat="1">
      <c r="B69" s="70"/>
      <c r="C69" s="71"/>
      <c r="D69" s="50"/>
      <c r="E69" s="72"/>
      <c r="F69" s="72"/>
      <c r="G69" s="73"/>
      <c r="H69" s="74"/>
      <c r="I69" s="74"/>
      <c r="J69" s="71"/>
    </row>
    <row r="70" spans="2:10" s="53" customFormat="1">
      <c r="B70" s="70"/>
      <c r="C70" s="71"/>
      <c r="D70" s="50"/>
      <c r="E70" s="72"/>
      <c r="F70" s="72"/>
      <c r="G70" s="73"/>
      <c r="H70" s="74"/>
      <c r="I70" s="74"/>
      <c r="J70" s="71"/>
    </row>
    <row r="71" spans="2:10" s="53" customFormat="1">
      <c r="B71" s="70"/>
      <c r="C71" s="71"/>
      <c r="D71" s="50"/>
      <c r="E71" s="72"/>
      <c r="F71" s="72"/>
      <c r="G71" s="73"/>
      <c r="H71" s="74"/>
      <c r="I71" s="74"/>
      <c r="J71" s="71"/>
    </row>
    <row r="72" spans="2:10" s="53" customFormat="1">
      <c r="B72" s="70"/>
      <c r="C72" s="71"/>
      <c r="D72" s="50"/>
      <c r="E72" s="72"/>
      <c r="F72" s="72"/>
      <c r="G72" s="73"/>
      <c r="H72" s="74"/>
      <c r="I72" s="74"/>
      <c r="J72" s="71"/>
    </row>
    <row r="73" spans="2:10" s="53" customFormat="1">
      <c r="B73" s="70"/>
      <c r="C73" s="71"/>
      <c r="D73" s="50"/>
      <c r="E73" s="72"/>
      <c r="F73" s="72"/>
      <c r="G73" s="73"/>
      <c r="H73" s="74"/>
      <c r="I73" s="74"/>
      <c r="J73" s="71"/>
    </row>
    <row r="74" spans="2:10" s="53" customFormat="1">
      <c r="B74" s="70"/>
      <c r="C74" s="71"/>
      <c r="D74" s="50"/>
      <c r="E74" s="72"/>
      <c r="F74" s="72"/>
      <c r="G74" s="73"/>
      <c r="H74" s="74"/>
      <c r="I74" s="74"/>
      <c r="J74" s="71"/>
    </row>
    <row r="75" spans="2:10" s="53" customFormat="1">
      <c r="B75" s="70"/>
      <c r="C75" s="71"/>
      <c r="D75" s="50"/>
      <c r="E75" s="72"/>
      <c r="F75" s="72"/>
      <c r="G75" s="73"/>
      <c r="H75" s="74"/>
      <c r="I75" s="74"/>
      <c r="J75" s="71"/>
    </row>
    <row r="76" spans="2:10" s="53" customFormat="1">
      <c r="B76" s="70"/>
      <c r="C76" s="71"/>
      <c r="D76" s="50"/>
      <c r="E76" s="72"/>
      <c r="F76" s="72"/>
      <c r="G76" s="73"/>
      <c r="H76" s="74"/>
      <c r="I76" s="74"/>
      <c r="J76" s="71"/>
    </row>
    <row r="77" spans="2:10" s="53" customFormat="1">
      <c r="B77" s="70"/>
      <c r="C77" s="71"/>
      <c r="D77" s="50"/>
      <c r="E77" s="72"/>
      <c r="F77" s="72"/>
      <c r="G77" s="73"/>
      <c r="H77" s="74"/>
      <c r="I77" s="74"/>
      <c r="J77" s="71"/>
    </row>
    <row r="78" spans="2:10" s="53" customFormat="1">
      <c r="B78" s="70"/>
      <c r="C78" s="71"/>
      <c r="D78" s="50"/>
      <c r="E78" s="72"/>
      <c r="F78" s="72"/>
      <c r="G78" s="73"/>
      <c r="H78" s="74"/>
      <c r="I78" s="74"/>
      <c r="J78" s="71"/>
    </row>
    <row r="79" spans="2:10" s="53" customFormat="1">
      <c r="B79" s="70"/>
      <c r="C79" s="71"/>
      <c r="D79" s="50"/>
      <c r="E79" s="72"/>
      <c r="F79" s="72"/>
      <c r="G79" s="73"/>
      <c r="H79" s="74"/>
      <c r="I79" s="74"/>
      <c r="J79" s="71"/>
    </row>
    <row r="80" spans="2:10" s="53" customFormat="1">
      <c r="B80" s="70"/>
      <c r="C80" s="71"/>
      <c r="D80" s="50"/>
      <c r="E80" s="72"/>
      <c r="F80" s="72"/>
      <c r="G80" s="73"/>
      <c r="H80" s="74"/>
      <c r="I80" s="74"/>
      <c r="J80" s="71"/>
    </row>
    <row r="81" spans="2:10" s="53" customFormat="1">
      <c r="B81" s="70"/>
      <c r="C81" s="71"/>
      <c r="D81" s="50"/>
      <c r="E81" s="72"/>
      <c r="F81" s="72"/>
      <c r="G81" s="73"/>
      <c r="H81" s="74"/>
      <c r="I81" s="74"/>
      <c r="J81" s="71"/>
    </row>
    <row r="82" spans="2:10" s="53" customFormat="1">
      <c r="B82" s="70"/>
      <c r="C82" s="71"/>
      <c r="D82" s="50"/>
      <c r="E82" s="72"/>
      <c r="F82" s="72"/>
      <c r="G82" s="73"/>
      <c r="H82" s="74"/>
      <c r="I82" s="74"/>
      <c r="J82" s="71"/>
    </row>
    <row r="83" spans="2:10" s="53" customFormat="1">
      <c r="B83" s="70"/>
      <c r="C83" s="71"/>
      <c r="D83" s="50"/>
      <c r="E83" s="72"/>
      <c r="F83" s="72"/>
      <c r="G83" s="73"/>
      <c r="H83" s="74"/>
      <c r="I83" s="74"/>
      <c r="J83" s="71"/>
    </row>
    <row r="84" spans="2:10" s="53" customFormat="1">
      <c r="B84" s="70"/>
      <c r="C84" s="71"/>
      <c r="D84" s="50"/>
      <c r="E84" s="72"/>
      <c r="F84" s="72"/>
      <c r="G84" s="73"/>
      <c r="H84" s="74"/>
      <c r="I84" s="74"/>
      <c r="J84" s="71"/>
    </row>
    <row r="85" spans="2:10" s="53" customFormat="1">
      <c r="B85" s="70"/>
      <c r="C85" s="71"/>
      <c r="D85" s="50"/>
      <c r="E85" s="72"/>
      <c r="F85" s="72"/>
      <c r="G85" s="73"/>
      <c r="H85" s="74"/>
      <c r="I85" s="74"/>
      <c r="J85" s="71"/>
    </row>
    <row r="86" spans="2:10" s="53" customFormat="1">
      <c r="B86" s="70"/>
      <c r="C86" s="71"/>
      <c r="D86" s="50"/>
      <c r="E86" s="72"/>
      <c r="F86" s="72"/>
      <c r="G86" s="73"/>
      <c r="H86" s="74"/>
      <c r="I86" s="74"/>
      <c r="J86" s="71"/>
    </row>
    <row r="87" spans="2:10" s="53" customFormat="1">
      <c r="B87" s="70"/>
      <c r="C87" s="71"/>
      <c r="D87" s="50"/>
      <c r="E87" s="72"/>
      <c r="F87" s="72"/>
      <c r="G87" s="73"/>
      <c r="H87" s="74"/>
      <c r="I87" s="74"/>
      <c r="J87" s="71"/>
    </row>
    <row r="88" spans="2:10" s="53" customFormat="1">
      <c r="B88" s="70"/>
      <c r="C88" s="71"/>
      <c r="D88" s="50"/>
      <c r="E88" s="72"/>
      <c r="F88" s="72"/>
      <c r="G88" s="73"/>
      <c r="H88" s="74"/>
      <c r="I88" s="74"/>
      <c r="J88" s="71"/>
    </row>
    <row r="89" spans="2:10" s="53" customFormat="1">
      <c r="B89" s="70"/>
      <c r="C89" s="71"/>
      <c r="D89" s="50"/>
      <c r="E89" s="72"/>
      <c r="F89" s="72"/>
      <c r="G89" s="73"/>
      <c r="H89" s="74"/>
      <c r="I89" s="74"/>
      <c r="J89" s="71"/>
    </row>
    <row r="90" spans="2:10" s="53" customFormat="1">
      <c r="B90" s="70"/>
      <c r="C90" s="71"/>
      <c r="D90" s="50"/>
      <c r="E90" s="72"/>
      <c r="F90" s="72"/>
      <c r="G90" s="73"/>
      <c r="H90" s="74"/>
      <c r="I90" s="74"/>
      <c r="J90" s="71"/>
    </row>
    <row r="91" spans="2:10" s="53" customFormat="1">
      <c r="B91" s="70"/>
      <c r="C91" s="71"/>
      <c r="D91" s="50"/>
      <c r="E91" s="72"/>
      <c r="F91" s="72"/>
      <c r="G91" s="73"/>
      <c r="H91" s="74"/>
      <c r="I91" s="74"/>
      <c r="J91" s="71"/>
    </row>
    <row r="92" spans="2:10" s="53" customFormat="1">
      <c r="B92" s="70"/>
      <c r="C92" s="71"/>
      <c r="D92" s="50"/>
      <c r="E92" s="72"/>
      <c r="F92" s="72"/>
      <c r="G92" s="73"/>
      <c r="H92" s="74"/>
      <c r="I92" s="74"/>
      <c r="J92" s="71"/>
    </row>
    <row r="93" spans="2:10" s="53" customFormat="1">
      <c r="B93" s="70"/>
      <c r="C93" s="71"/>
      <c r="D93" s="50"/>
      <c r="E93" s="72"/>
      <c r="F93" s="72"/>
      <c r="G93" s="73"/>
      <c r="H93" s="74"/>
      <c r="I93" s="74"/>
      <c r="J93" s="71"/>
    </row>
    <row r="94" spans="2:10" s="53" customFormat="1">
      <c r="B94" s="70"/>
      <c r="C94" s="71"/>
      <c r="D94" s="50"/>
      <c r="E94" s="72"/>
      <c r="F94" s="72"/>
      <c r="G94" s="73"/>
      <c r="H94" s="74"/>
      <c r="I94" s="74"/>
      <c r="J94" s="71"/>
    </row>
    <row r="95" spans="2:10" s="53" customFormat="1">
      <c r="B95" s="70"/>
      <c r="C95" s="71"/>
      <c r="D95" s="50"/>
      <c r="E95" s="72"/>
      <c r="F95" s="72"/>
      <c r="G95" s="73"/>
      <c r="H95" s="74"/>
      <c r="I95" s="74"/>
      <c r="J95" s="71"/>
    </row>
    <row r="96" spans="2:10" s="53" customFormat="1">
      <c r="B96" s="70"/>
      <c r="C96" s="71"/>
      <c r="D96" s="50"/>
      <c r="E96" s="72"/>
      <c r="F96" s="72"/>
      <c r="G96" s="73"/>
      <c r="H96" s="74"/>
      <c r="I96" s="74"/>
      <c r="J96" s="71"/>
    </row>
    <row r="97" spans="2:10" s="53" customFormat="1">
      <c r="B97" s="70"/>
      <c r="C97" s="71"/>
      <c r="D97" s="50"/>
      <c r="E97" s="72"/>
      <c r="F97" s="72"/>
      <c r="G97" s="73"/>
      <c r="H97" s="74"/>
      <c r="I97" s="74"/>
      <c r="J97" s="71"/>
    </row>
    <row r="98" spans="2:10" s="53" customFormat="1">
      <c r="B98" s="70"/>
      <c r="C98" s="71"/>
      <c r="D98" s="50"/>
      <c r="E98" s="72"/>
      <c r="F98" s="72"/>
      <c r="G98" s="73"/>
      <c r="H98" s="74"/>
      <c r="I98" s="74"/>
      <c r="J98" s="71"/>
    </row>
    <row r="99" spans="2:10" s="53" customFormat="1">
      <c r="B99" s="70"/>
      <c r="C99" s="71"/>
      <c r="D99" s="50"/>
      <c r="E99" s="72"/>
      <c r="F99" s="72"/>
      <c r="G99" s="73"/>
      <c r="H99" s="74"/>
      <c r="I99" s="74"/>
      <c r="J99" s="71"/>
    </row>
    <row r="100" spans="2:10" s="53" customFormat="1">
      <c r="B100" s="70"/>
      <c r="C100" s="71"/>
      <c r="D100" s="50"/>
      <c r="E100" s="72"/>
      <c r="F100" s="72"/>
      <c r="G100" s="73"/>
      <c r="H100" s="74"/>
      <c r="I100" s="74"/>
      <c r="J100" s="71"/>
    </row>
    <row r="101" spans="2:10" s="53" customFormat="1">
      <c r="B101" s="70"/>
      <c r="C101" s="71"/>
      <c r="D101" s="50"/>
      <c r="E101" s="72"/>
      <c r="F101" s="72"/>
      <c r="G101" s="73"/>
      <c r="H101" s="74"/>
      <c r="I101" s="74"/>
      <c r="J101" s="71"/>
    </row>
    <row r="102" spans="2:10" s="53" customFormat="1">
      <c r="B102" s="70"/>
      <c r="C102" s="71"/>
      <c r="D102" s="50"/>
      <c r="E102" s="72"/>
      <c r="F102" s="72"/>
      <c r="G102" s="73"/>
      <c r="H102" s="74"/>
      <c r="I102" s="74"/>
      <c r="J102" s="71"/>
    </row>
    <row r="103" spans="2:10" s="53" customFormat="1">
      <c r="B103" s="70"/>
      <c r="C103" s="71"/>
      <c r="D103" s="50"/>
      <c r="E103" s="72"/>
      <c r="F103" s="72"/>
      <c r="G103" s="73"/>
      <c r="H103" s="74"/>
      <c r="I103" s="74"/>
      <c r="J103" s="71"/>
    </row>
    <row r="104" spans="2:10" s="53" customFormat="1">
      <c r="B104" s="70"/>
      <c r="C104" s="71"/>
      <c r="D104" s="50"/>
      <c r="E104" s="72"/>
      <c r="F104" s="72"/>
      <c r="G104" s="73"/>
      <c r="H104" s="74"/>
      <c r="I104" s="74"/>
      <c r="J104" s="71"/>
    </row>
    <row r="105" spans="2:10" s="53" customFormat="1">
      <c r="B105" s="70"/>
      <c r="C105" s="71"/>
      <c r="D105" s="50"/>
      <c r="E105" s="72"/>
      <c r="F105" s="72"/>
      <c r="G105" s="73"/>
      <c r="H105" s="74"/>
      <c r="I105" s="74"/>
      <c r="J105" s="71"/>
    </row>
    <row r="106" spans="2:10" s="53" customFormat="1">
      <c r="B106" s="70"/>
      <c r="C106" s="71"/>
      <c r="D106" s="50"/>
      <c r="E106" s="72"/>
      <c r="F106" s="72"/>
      <c r="G106" s="73"/>
      <c r="H106" s="74"/>
      <c r="I106" s="74"/>
      <c r="J106" s="71"/>
    </row>
    <row r="107" spans="2:10" s="53" customFormat="1">
      <c r="B107" s="70"/>
      <c r="C107" s="71"/>
      <c r="D107" s="50"/>
      <c r="E107" s="72"/>
      <c r="F107" s="72"/>
      <c r="G107" s="73"/>
      <c r="H107" s="74"/>
      <c r="I107" s="74"/>
      <c r="J107" s="71"/>
    </row>
    <row r="108" spans="2:10" s="53" customFormat="1">
      <c r="B108" s="70"/>
      <c r="C108" s="71"/>
      <c r="D108" s="50"/>
      <c r="E108" s="72"/>
      <c r="F108" s="72"/>
      <c r="G108" s="73"/>
      <c r="H108" s="74"/>
      <c r="I108" s="74"/>
      <c r="J108" s="71"/>
    </row>
    <row r="109" spans="2:10" s="53" customFormat="1">
      <c r="B109" s="70"/>
      <c r="C109" s="71"/>
      <c r="D109" s="50"/>
      <c r="E109" s="72"/>
      <c r="F109" s="72"/>
      <c r="G109" s="73"/>
      <c r="H109" s="74"/>
      <c r="I109" s="74"/>
      <c r="J109" s="71"/>
    </row>
    <row r="110" spans="2:10" s="53" customFormat="1">
      <c r="B110" s="70"/>
      <c r="C110" s="71"/>
      <c r="D110" s="50"/>
      <c r="E110" s="72"/>
      <c r="F110" s="72"/>
      <c r="G110" s="73"/>
      <c r="H110" s="74"/>
      <c r="I110" s="74"/>
      <c r="J110" s="71"/>
    </row>
    <row r="111" spans="2:10" s="53" customFormat="1">
      <c r="B111" s="70"/>
      <c r="C111" s="71"/>
      <c r="D111" s="50"/>
      <c r="E111" s="72"/>
      <c r="F111" s="72"/>
      <c r="G111" s="73"/>
      <c r="H111" s="74"/>
      <c r="I111" s="74"/>
      <c r="J111" s="71"/>
    </row>
    <row r="112" spans="2:10" s="53" customFormat="1">
      <c r="B112" s="70"/>
      <c r="C112" s="71"/>
      <c r="D112" s="50"/>
      <c r="E112" s="72"/>
      <c r="F112" s="72"/>
      <c r="G112" s="73"/>
      <c r="H112" s="74"/>
      <c r="I112" s="74"/>
      <c r="J112" s="71"/>
    </row>
    <row r="113" spans="2:10" s="53" customFormat="1">
      <c r="B113" s="70"/>
      <c r="C113" s="71"/>
      <c r="D113" s="50"/>
      <c r="E113" s="72"/>
      <c r="F113" s="72"/>
      <c r="G113" s="73"/>
      <c r="H113" s="74"/>
      <c r="I113" s="74"/>
      <c r="J113" s="71"/>
    </row>
    <row r="114" spans="2:10" s="53" customFormat="1">
      <c r="B114" s="70"/>
      <c r="C114" s="71"/>
      <c r="D114" s="50"/>
      <c r="E114" s="72"/>
      <c r="F114" s="72"/>
      <c r="G114" s="73"/>
      <c r="H114" s="74"/>
      <c r="I114" s="74"/>
      <c r="J114" s="71"/>
    </row>
    <row r="115" spans="2:10" s="53" customFormat="1">
      <c r="B115" s="70"/>
      <c r="C115" s="71"/>
      <c r="D115" s="50"/>
      <c r="E115" s="72"/>
      <c r="F115" s="72"/>
      <c r="G115" s="73"/>
      <c r="H115" s="74"/>
      <c r="I115" s="74"/>
      <c r="J115" s="71"/>
    </row>
    <row r="116" spans="2:10" s="53" customFormat="1">
      <c r="B116" s="70"/>
      <c r="C116" s="71"/>
      <c r="D116" s="50"/>
      <c r="E116" s="72"/>
      <c r="F116" s="72"/>
      <c r="G116" s="73"/>
      <c r="H116" s="74"/>
      <c r="I116" s="74"/>
      <c r="J116" s="71"/>
    </row>
    <row r="117" spans="2:10" s="53" customFormat="1">
      <c r="B117" s="70"/>
      <c r="C117" s="71"/>
      <c r="D117" s="50"/>
      <c r="E117" s="72"/>
      <c r="F117" s="72"/>
      <c r="G117" s="73"/>
      <c r="H117" s="74"/>
      <c r="I117" s="74"/>
      <c r="J117" s="71"/>
    </row>
    <row r="118" spans="2:10" s="53" customFormat="1">
      <c r="B118" s="70"/>
      <c r="C118" s="71"/>
      <c r="D118" s="50"/>
      <c r="E118" s="72"/>
      <c r="F118" s="72"/>
      <c r="G118" s="73"/>
      <c r="H118" s="74"/>
      <c r="I118" s="74"/>
      <c r="J118" s="71"/>
    </row>
    <row r="119" spans="2:10" s="53" customFormat="1">
      <c r="B119" s="70"/>
      <c r="C119" s="71"/>
      <c r="D119" s="50"/>
      <c r="E119" s="72"/>
      <c r="F119" s="72"/>
      <c r="G119" s="73"/>
      <c r="H119" s="74"/>
      <c r="I119" s="74"/>
      <c r="J119" s="71"/>
    </row>
    <row r="120" spans="2:10" s="53" customFormat="1">
      <c r="B120" s="70"/>
      <c r="C120" s="71"/>
      <c r="D120" s="50"/>
      <c r="E120" s="72"/>
      <c r="F120" s="72"/>
      <c r="G120" s="73"/>
      <c r="H120" s="74"/>
      <c r="I120" s="74"/>
      <c r="J120" s="71"/>
    </row>
    <row r="121" spans="2:10" s="53" customFormat="1">
      <c r="B121" s="70"/>
      <c r="C121" s="71"/>
      <c r="D121" s="50"/>
      <c r="E121" s="72"/>
      <c r="F121" s="72"/>
      <c r="G121" s="73"/>
      <c r="H121" s="74"/>
      <c r="I121" s="74"/>
      <c r="J121" s="71"/>
    </row>
    <row r="122" spans="2:10" s="53" customFormat="1">
      <c r="B122" s="70"/>
      <c r="C122" s="71"/>
      <c r="D122" s="50"/>
      <c r="E122" s="72"/>
      <c r="F122" s="72"/>
      <c r="G122" s="73"/>
      <c r="H122" s="74"/>
      <c r="I122" s="74"/>
      <c r="J122" s="71"/>
    </row>
    <row r="123" spans="2:10" s="53" customFormat="1">
      <c r="B123" s="70"/>
      <c r="C123" s="71"/>
      <c r="D123" s="50"/>
      <c r="E123" s="72"/>
      <c r="F123" s="72"/>
      <c r="G123" s="73"/>
      <c r="H123" s="74"/>
      <c r="I123" s="74"/>
      <c r="J123" s="71"/>
    </row>
    <row r="124" spans="2:10" s="53" customFormat="1">
      <c r="B124" s="70"/>
      <c r="C124" s="71"/>
      <c r="D124" s="50"/>
      <c r="E124" s="72"/>
      <c r="F124" s="72"/>
      <c r="G124" s="73"/>
      <c r="H124" s="74"/>
      <c r="I124" s="74"/>
      <c r="J124" s="71"/>
    </row>
    <row r="125" spans="2:10" s="53" customFormat="1">
      <c r="B125" s="70"/>
      <c r="C125" s="71"/>
      <c r="D125" s="50"/>
      <c r="E125" s="72"/>
      <c r="F125" s="72"/>
      <c r="G125" s="73"/>
      <c r="H125" s="74"/>
      <c r="I125" s="74"/>
      <c r="J125" s="71"/>
    </row>
    <row r="126" spans="2:10" s="53" customFormat="1">
      <c r="B126" s="70"/>
      <c r="C126" s="71"/>
      <c r="D126" s="50"/>
      <c r="E126" s="72"/>
      <c r="F126" s="72"/>
      <c r="G126" s="73"/>
      <c r="H126" s="74"/>
      <c r="I126" s="74"/>
      <c r="J126" s="71"/>
    </row>
    <row r="127" spans="2:10" s="53" customFormat="1">
      <c r="B127" s="70"/>
      <c r="C127" s="71"/>
      <c r="D127" s="50"/>
      <c r="E127" s="72"/>
      <c r="F127" s="72"/>
      <c r="G127" s="73"/>
      <c r="H127" s="74"/>
      <c r="I127" s="74"/>
      <c r="J127" s="71"/>
    </row>
    <row r="128" spans="2:10" s="53" customFormat="1">
      <c r="B128" s="70"/>
      <c r="C128" s="71"/>
      <c r="D128" s="50"/>
      <c r="E128" s="72"/>
      <c r="F128" s="72"/>
      <c r="G128" s="73"/>
      <c r="H128" s="74"/>
      <c r="I128" s="74"/>
      <c r="J128" s="71"/>
    </row>
    <row r="129" spans="2:10" s="53" customFormat="1">
      <c r="B129" s="70"/>
      <c r="C129" s="71"/>
      <c r="D129" s="50"/>
      <c r="E129" s="72"/>
      <c r="F129" s="72"/>
      <c r="G129" s="73"/>
      <c r="H129" s="74"/>
      <c r="I129" s="74"/>
      <c r="J129" s="71"/>
    </row>
    <row r="130" spans="2:10" s="53" customFormat="1">
      <c r="B130" s="70"/>
      <c r="C130" s="71"/>
      <c r="D130" s="50"/>
      <c r="E130" s="72"/>
      <c r="F130" s="72"/>
      <c r="G130" s="73"/>
      <c r="H130" s="74"/>
      <c r="I130" s="74"/>
      <c r="J130" s="71"/>
    </row>
    <row r="131" spans="2:10" s="53" customFormat="1">
      <c r="B131" s="70"/>
      <c r="C131" s="71"/>
      <c r="D131" s="50"/>
      <c r="E131" s="72"/>
      <c r="F131" s="72"/>
      <c r="G131" s="73"/>
      <c r="H131" s="74"/>
      <c r="I131" s="74"/>
      <c r="J131" s="71"/>
    </row>
    <row r="132" spans="2:10" s="53" customFormat="1">
      <c r="B132" s="70"/>
      <c r="C132" s="71"/>
      <c r="D132" s="50"/>
      <c r="E132" s="72"/>
      <c r="F132" s="72"/>
      <c r="G132" s="73"/>
      <c r="H132" s="74"/>
      <c r="I132" s="74"/>
      <c r="J132" s="71"/>
    </row>
    <row r="133" spans="2:10" s="53" customFormat="1">
      <c r="B133" s="70"/>
      <c r="C133" s="71"/>
      <c r="D133" s="50"/>
      <c r="E133" s="72"/>
      <c r="F133" s="72"/>
      <c r="G133" s="73"/>
      <c r="H133" s="74"/>
      <c r="I133" s="74"/>
      <c r="J133" s="71"/>
    </row>
    <row r="134" spans="2:10" s="53" customFormat="1">
      <c r="B134" s="70"/>
      <c r="C134" s="71"/>
      <c r="D134" s="50"/>
      <c r="E134" s="72"/>
      <c r="F134" s="72"/>
      <c r="G134" s="73"/>
      <c r="H134" s="74"/>
      <c r="I134" s="74"/>
      <c r="J134" s="71"/>
    </row>
    <row r="135" spans="2:10" s="53" customFormat="1">
      <c r="B135" s="70"/>
      <c r="C135" s="71"/>
      <c r="D135" s="50"/>
      <c r="E135" s="72"/>
      <c r="F135" s="72"/>
      <c r="G135" s="73"/>
      <c r="H135" s="74"/>
      <c r="I135" s="74"/>
      <c r="J135" s="71"/>
    </row>
    <row r="136" spans="2:10" s="53" customFormat="1">
      <c r="B136" s="70"/>
      <c r="C136" s="71"/>
      <c r="D136" s="50"/>
      <c r="E136" s="72"/>
      <c r="F136" s="72"/>
      <c r="G136" s="73"/>
      <c r="H136" s="74"/>
      <c r="I136" s="74"/>
      <c r="J136" s="71"/>
    </row>
    <row r="137" spans="2:10" s="53" customFormat="1">
      <c r="B137" s="70"/>
      <c r="C137" s="71"/>
      <c r="D137" s="50"/>
      <c r="E137" s="72"/>
      <c r="F137" s="72"/>
      <c r="G137" s="73"/>
      <c r="H137" s="74"/>
      <c r="I137" s="74"/>
      <c r="J137" s="71"/>
    </row>
    <row r="138" spans="2:10" s="53" customFormat="1">
      <c r="B138" s="70"/>
      <c r="C138" s="71"/>
      <c r="D138" s="50"/>
      <c r="E138" s="72"/>
      <c r="F138" s="72"/>
      <c r="G138" s="73"/>
      <c r="H138" s="74"/>
      <c r="I138" s="74"/>
      <c r="J138" s="71"/>
    </row>
    <row r="139" spans="2:10" s="53" customFormat="1">
      <c r="B139" s="70"/>
      <c r="C139" s="71"/>
      <c r="D139" s="50"/>
      <c r="E139" s="72"/>
      <c r="F139" s="72"/>
      <c r="G139" s="73"/>
      <c r="H139" s="74"/>
      <c r="I139" s="74"/>
      <c r="J139" s="71"/>
    </row>
    <row r="140" spans="2:10" s="53" customFormat="1">
      <c r="B140" s="70"/>
      <c r="C140" s="71"/>
      <c r="D140" s="50"/>
      <c r="E140" s="72"/>
      <c r="F140" s="72"/>
      <c r="G140" s="73"/>
      <c r="H140" s="74"/>
      <c r="I140" s="74"/>
      <c r="J140" s="71"/>
    </row>
    <row r="141" spans="2:10" s="53" customFormat="1">
      <c r="B141" s="70"/>
      <c r="C141" s="71"/>
      <c r="D141" s="50"/>
      <c r="E141" s="72"/>
      <c r="F141" s="72"/>
      <c r="G141" s="73"/>
      <c r="H141" s="74"/>
      <c r="I141" s="74"/>
      <c r="J141" s="71"/>
    </row>
    <row r="142" spans="2:10" s="53" customFormat="1">
      <c r="B142" s="70"/>
      <c r="C142" s="71"/>
      <c r="D142" s="50"/>
      <c r="E142" s="72"/>
      <c r="F142" s="72"/>
      <c r="G142" s="73"/>
      <c r="H142" s="74"/>
      <c r="I142" s="74"/>
      <c r="J142" s="71"/>
    </row>
    <row r="143" spans="2:10" s="53" customFormat="1">
      <c r="B143" s="70"/>
      <c r="C143" s="71"/>
      <c r="D143" s="50"/>
      <c r="E143" s="72"/>
      <c r="F143" s="72"/>
      <c r="G143" s="73"/>
      <c r="H143" s="74"/>
      <c r="I143" s="74"/>
      <c r="J143" s="71"/>
    </row>
    <row r="144" spans="2:10" s="53" customFormat="1">
      <c r="B144" s="70"/>
      <c r="C144" s="71"/>
      <c r="D144" s="50"/>
      <c r="E144" s="72"/>
      <c r="F144" s="72"/>
      <c r="G144" s="73"/>
      <c r="H144" s="74"/>
      <c r="I144" s="74"/>
      <c r="J144" s="71"/>
    </row>
    <row r="145" spans="2:10" s="53" customFormat="1">
      <c r="B145" s="70"/>
      <c r="C145" s="71"/>
      <c r="D145" s="50"/>
      <c r="E145" s="72"/>
      <c r="F145" s="72"/>
      <c r="G145" s="73"/>
      <c r="H145" s="74"/>
      <c r="I145" s="74"/>
      <c r="J145" s="71"/>
    </row>
    <row r="146" spans="2:10" s="53" customFormat="1">
      <c r="B146" s="70"/>
      <c r="C146" s="71"/>
      <c r="D146" s="50"/>
      <c r="E146" s="72"/>
      <c r="F146" s="72"/>
      <c r="G146" s="73"/>
      <c r="H146" s="74"/>
      <c r="I146" s="74"/>
      <c r="J146" s="71"/>
    </row>
    <row r="147" spans="2:10" s="53" customFormat="1">
      <c r="B147" s="70"/>
      <c r="C147" s="71"/>
      <c r="D147" s="50"/>
      <c r="E147" s="72"/>
      <c r="F147" s="72"/>
      <c r="G147" s="73"/>
      <c r="H147" s="74"/>
      <c r="I147" s="74"/>
      <c r="J147" s="71"/>
    </row>
    <row r="148" spans="2:10" s="53" customFormat="1">
      <c r="B148" s="70"/>
      <c r="C148" s="71"/>
      <c r="D148" s="50"/>
      <c r="E148" s="72"/>
      <c r="F148" s="72"/>
      <c r="G148" s="73"/>
      <c r="H148" s="74"/>
      <c r="I148" s="74"/>
      <c r="J148" s="71"/>
    </row>
    <row r="149" spans="2:10" s="53" customFormat="1">
      <c r="B149" s="70"/>
      <c r="C149" s="71"/>
      <c r="D149" s="50"/>
      <c r="E149" s="72"/>
      <c r="F149" s="72"/>
      <c r="G149" s="73"/>
      <c r="H149" s="74"/>
      <c r="I149" s="74"/>
      <c r="J149" s="71"/>
    </row>
    <row r="150" spans="2:10" s="53" customFormat="1">
      <c r="B150" s="70"/>
      <c r="C150" s="71"/>
      <c r="D150" s="50"/>
      <c r="E150" s="72"/>
      <c r="F150" s="72"/>
      <c r="G150" s="73"/>
      <c r="H150" s="74"/>
      <c r="I150" s="74"/>
      <c r="J150" s="71"/>
    </row>
    <row r="151" spans="2:10" s="53" customFormat="1">
      <c r="B151" s="70"/>
      <c r="C151" s="71"/>
      <c r="D151" s="50"/>
      <c r="E151" s="72"/>
      <c r="F151" s="72"/>
      <c r="G151" s="73"/>
      <c r="H151" s="74"/>
      <c r="I151" s="74"/>
      <c r="J151" s="71"/>
    </row>
    <row r="152" spans="2:10" s="53" customFormat="1">
      <c r="B152" s="70"/>
      <c r="C152" s="71"/>
      <c r="D152" s="50"/>
      <c r="E152" s="72"/>
      <c r="F152" s="72"/>
      <c r="G152" s="73"/>
      <c r="H152" s="74"/>
      <c r="I152" s="74"/>
      <c r="J152" s="71"/>
    </row>
    <row r="153" spans="2:10" s="53" customFormat="1">
      <c r="B153" s="70"/>
      <c r="C153" s="71"/>
      <c r="D153" s="50"/>
      <c r="E153" s="72"/>
      <c r="F153" s="72"/>
      <c r="G153" s="73"/>
      <c r="H153" s="74"/>
      <c r="I153" s="74"/>
      <c r="J153" s="71"/>
    </row>
    <row r="154" spans="2:10" s="53" customFormat="1">
      <c r="B154" s="70"/>
      <c r="C154" s="71"/>
      <c r="D154" s="50"/>
      <c r="E154" s="72"/>
      <c r="F154" s="72"/>
      <c r="G154" s="73"/>
      <c r="H154" s="74"/>
      <c r="I154" s="74"/>
      <c r="J154" s="71"/>
    </row>
    <row r="155" spans="2:10" s="53" customFormat="1">
      <c r="B155" s="70"/>
      <c r="C155" s="71"/>
      <c r="D155" s="50"/>
      <c r="E155" s="72"/>
      <c r="F155" s="72"/>
      <c r="G155" s="73"/>
      <c r="H155" s="74"/>
      <c r="I155" s="74"/>
      <c r="J155" s="71"/>
    </row>
    <row r="156" spans="2:10" s="53" customFormat="1">
      <c r="B156" s="70"/>
      <c r="C156" s="71"/>
      <c r="D156" s="50"/>
      <c r="E156" s="72"/>
      <c r="F156" s="72"/>
      <c r="G156" s="73"/>
      <c r="H156" s="74"/>
      <c r="I156" s="74"/>
      <c r="J156" s="71"/>
    </row>
    <row r="157" spans="2:10" s="53" customFormat="1">
      <c r="B157" s="70"/>
      <c r="C157" s="71"/>
      <c r="D157" s="50"/>
      <c r="E157" s="72"/>
      <c r="F157" s="72"/>
      <c r="G157" s="73"/>
      <c r="H157" s="74"/>
      <c r="I157" s="74"/>
      <c r="J157" s="71"/>
    </row>
    <row r="158" spans="2:10" s="53" customFormat="1">
      <c r="B158" s="70"/>
      <c r="C158" s="71"/>
      <c r="D158" s="50"/>
      <c r="E158" s="72"/>
      <c r="F158" s="72"/>
      <c r="G158" s="73"/>
      <c r="H158" s="74"/>
      <c r="I158" s="74"/>
      <c r="J158" s="71"/>
    </row>
    <row r="159" spans="2:10" s="53" customFormat="1">
      <c r="B159" s="70"/>
      <c r="C159" s="71"/>
      <c r="D159" s="50"/>
      <c r="E159" s="72"/>
      <c r="F159" s="72"/>
      <c r="G159" s="73"/>
      <c r="H159" s="74"/>
      <c r="I159" s="74"/>
      <c r="J159" s="71"/>
    </row>
    <row r="160" spans="2:10" s="53" customFormat="1">
      <c r="B160" s="70"/>
      <c r="C160" s="71"/>
      <c r="D160" s="50"/>
      <c r="E160" s="72"/>
      <c r="F160" s="72"/>
      <c r="G160" s="73"/>
      <c r="H160" s="74"/>
      <c r="I160" s="74"/>
      <c r="J160" s="71"/>
    </row>
    <row r="161" spans="2:10" s="53" customFormat="1">
      <c r="B161" s="70"/>
      <c r="C161" s="71"/>
      <c r="D161" s="50"/>
      <c r="E161" s="72"/>
      <c r="F161" s="72"/>
      <c r="G161" s="73"/>
      <c r="H161" s="74"/>
      <c r="I161" s="74"/>
      <c r="J161" s="71"/>
    </row>
    <row r="162" spans="2:10" s="53" customFormat="1">
      <c r="B162" s="70"/>
      <c r="C162" s="71"/>
      <c r="D162" s="50"/>
      <c r="E162" s="72"/>
      <c r="F162" s="72"/>
      <c r="G162" s="73"/>
      <c r="H162" s="74"/>
      <c r="I162" s="74"/>
      <c r="J162" s="71"/>
    </row>
    <row r="163" spans="2:10" s="53" customFormat="1">
      <c r="B163" s="70"/>
      <c r="C163" s="71"/>
      <c r="D163" s="50"/>
      <c r="E163" s="72"/>
      <c r="F163" s="72"/>
      <c r="G163" s="73"/>
      <c r="H163" s="74"/>
      <c r="I163" s="74"/>
      <c r="J163" s="71"/>
    </row>
    <row r="164" spans="2:10" s="53" customFormat="1">
      <c r="B164" s="70"/>
      <c r="C164" s="71"/>
      <c r="D164" s="50"/>
      <c r="E164" s="72"/>
      <c r="F164" s="72"/>
      <c r="G164" s="73"/>
      <c r="H164" s="74"/>
      <c r="I164" s="74"/>
      <c r="J164" s="71"/>
    </row>
    <row r="165" spans="2:10" s="53" customFormat="1">
      <c r="B165" s="70"/>
      <c r="C165" s="71"/>
      <c r="D165" s="50"/>
      <c r="E165" s="72"/>
      <c r="F165" s="72"/>
      <c r="G165" s="73"/>
      <c r="H165" s="74"/>
      <c r="I165" s="74"/>
      <c r="J165" s="71"/>
    </row>
    <row r="166" spans="2:10" s="53" customFormat="1">
      <c r="B166" s="70"/>
      <c r="C166" s="71"/>
      <c r="D166" s="50"/>
      <c r="E166" s="72"/>
      <c r="F166" s="72"/>
      <c r="G166" s="73"/>
      <c r="H166" s="74"/>
      <c r="I166" s="74"/>
      <c r="J166" s="71"/>
    </row>
    <row r="167" spans="2:10" s="53" customFormat="1">
      <c r="B167" s="70"/>
      <c r="C167" s="71"/>
      <c r="D167" s="50"/>
      <c r="E167" s="72"/>
      <c r="F167" s="72"/>
      <c r="G167" s="73"/>
      <c r="H167" s="74"/>
      <c r="I167" s="74"/>
      <c r="J167" s="71"/>
    </row>
    <row r="168" spans="2:10" s="53" customFormat="1">
      <c r="B168" s="70"/>
      <c r="C168" s="71"/>
      <c r="D168" s="50"/>
      <c r="E168" s="72"/>
      <c r="F168" s="72"/>
      <c r="G168" s="73"/>
      <c r="H168" s="74"/>
      <c r="I168" s="74"/>
      <c r="J168" s="71"/>
    </row>
    <row r="169" spans="2:10" s="53" customFormat="1">
      <c r="B169" s="70"/>
      <c r="C169" s="71"/>
      <c r="D169" s="50"/>
      <c r="E169" s="72"/>
      <c r="F169" s="72"/>
      <c r="G169" s="73"/>
      <c r="H169" s="74"/>
      <c r="I169" s="74"/>
      <c r="J169" s="71"/>
    </row>
    <row r="170" spans="2:10" s="53" customFormat="1">
      <c r="B170" s="70"/>
      <c r="C170" s="71"/>
      <c r="D170" s="50"/>
      <c r="E170" s="72"/>
      <c r="F170" s="72"/>
      <c r="G170" s="73"/>
      <c r="H170" s="74"/>
      <c r="I170" s="74"/>
      <c r="J170" s="71"/>
    </row>
    <row r="171" spans="2:10" s="53" customFormat="1">
      <c r="B171" s="70"/>
      <c r="C171" s="71"/>
      <c r="D171" s="50"/>
      <c r="E171" s="72"/>
      <c r="F171" s="72"/>
      <c r="G171" s="73"/>
      <c r="H171" s="74"/>
      <c r="I171" s="74"/>
      <c r="J171" s="71"/>
    </row>
    <row r="172" spans="2:10" s="53" customFormat="1">
      <c r="B172" s="70"/>
      <c r="C172" s="71"/>
      <c r="D172" s="50"/>
      <c r="E172" s="72"/>
      <c r="F172" s="72"/>
      <c r="G172" s="73"/>
      <c r="H172" s="74"/>
      <c r="I172" s="74"/>
      <c r="J172" s="71"/>
    </row>
    <row r="173" spans="2:10" s="53" customFormat="1">
      <c r="B173" s="70"/>
      <c r="C173" s="71"/>
      <c r="D173" s="50"/>
      <c r="E173" s="72"/>
      <c r="F173" s="72"/>
      <c r="G173" s="73"/>
      <c r="H173" s="74"/>
      <c r="I173" s="74"/>
      <c r="J173" s="71"/>
    </row>
    <row r="174" spans="2:10" s="53" customFormat="1">
      <c r="B174" s="70"/>
      <c r="C174" s="71"/>
      <c r="D174" s="50"/>
      <c r="E174" s="72"/>
      <c r="F174" s="72"/>
      <c r="G174" s="73"/>
      <c r="H174" s="74"/>
      <c r="I174" s="74"/>
      <c r="J174" s="71"/>
    </row>
    <row r="175" spans="2:10" s="53" customFormat="1">
      <c r="B175" s="70"/>
      <c r="C175" s="71"/>
      <c r="D175" s="50"/>
      <c r="E175" s="72"/>
      <c r="F175" s="72"/>
      <c r="G175" s="73"/>
      <c r="H175" s="74"/>
      <c r="I175" s="74"/>
      <c r="J175" s="71"/>
    </row>
    <row r="176" spans="2:10" s="53" customFormat="1">
      <c r="B176" s="70"/>
      <c r="C176" s="71"/>
      <c r="D176" s="50"/>
      <c r="E176" s="72"/>
      <c r="F176" s="72"/>
      <c r="G176" s="73"/>
      <c r="H176" s="74"/>
      <c r="I176" s="74"/>
      <c r="J176" s="71"/>
    </row>
    <row r="177" spans="2:10" s="53" customFormat="1">
      <c r="B177" s="70"/>
      <c r="C177" s="71"/>
      <c r="D177" s="50"/>
      <c r="E177" s="72"/>
      <c r="F177" s="72"/>
      <c r="G177" s="73"/>
      <c r="H177" s="74"/>
      <c r="I177" s="74"/>
      <c r="J177" s="71"/>
    </row>
    <row r="178" spans="2:10" s="53" customFormat="1">
      <c r="B178" s="70"/>
      <c r="C178" s="71"/>
      <c r="D178" s="50"/>
      <c r="E178" s="72"/>
      <c r="F178" s="72"/>
      <c r="G178" s="73"/>
      <c r="H178" s="74"/>
      <c r="I178" s="74"/>
      <c r="J178" s="71"/>
    </row>
    <row r="179" spans="2:10" s="53" customFormat="1">
      <c r="B179" s="70"/>
      <c r="C179" s="71"/>
      <c r="D179" s="50"/>
      <c r="E179" s="72"/>
      <c r="F179" s="72"/>
      <c r="G179" s="73"/>
      <c r="H179" s="74"/>
      <c r="I179" s="74"/>
      <c r="J179" s="71"/>
    </row>
    <row r="180" spans="2:10" s="53" customFormat="1">
      <c r="B180" s="70"/>
      <c r="C180" s="71"/>
      <c r="D180" s="50"/>
      <c r="E180" s="72"/>
      <c r="F180" s="72"/>
      <c r="G180" s="73"/>
      <c r="H180" s="74"/>
      <c r="I180" s="74"/>
      <c r="J180" s="71"/>
    </row>
    <row r="181" spans="2:10" s="53" customFormat="1">
      <c r="B181" s="70"/>
      <c r="C181" s="71"/>
      <c r="D181" s="50"/>
      <c r="E181" s="72"/>
      <c r="F181" s="72"/>
      <c r="G181" s="73"/>
      <c r="H181" s="74"/>
      <c r="I181" s="74"/>
      <c r="J181" s="71"/>
    </row>
    <row r="182" spans="2:10" s="53" customFormat="1">
      <c r="B182" s="70"/>
      <c r="C182" s="71"/>
      <c r="D182" s="50"/>
      <c r="E182" s="72"/>
      <c r="F182" s="72"/>
      <c r="G182" s="73"/>
      <c r="H182" s="74"/>
      <c r="I182" s="74"/>
      <c r="J182" s="71"/>
    </row>
    <row r="183" spans="2:10" s="53" customFormat="1">
      <c r="B183" s="70"/>
      <c r="C183" s="71"/>
      <c r="D183" s="50"/>
      <c r="E183" s="72"/>
      <c r="F183" s="72"/>
      <c r="G183" s="73"/>
      <c r="H183" s="74"/>
      <c r="I183" s="74"/>
      <c r="J183" s="71"/>
    </row>
    <row r="184" spans="2:10" s="53" customFormat="1">
      <c r="B184" s="70"/>
      <c r="C184" s="71"/>
      <c r="D184" s="50"/>
      <c r="E184" s="72"/>
      <c r="F184" s="72"/>
      <c r="G184" s="73"/>
      <c r="H184" s="74"/>
      <c r="I184" s="74"/>
      <c r="J184" s="71"/>
    </row>
    <row r="185" spans="2:10" s="53" customFormat="1">
      <c r="B185" s="70"/>
      <c r="C185" s="71"/>
      <c r="D185" s="50"/>
      <c r="E185" s="72"/>
      <c r="F185" s="72"/>
      <c r="G185" s="73"/>
      <c r="H185" s="74"/>
      <c r="I185" s="74"/>
      <c r="J185" s="71"/>
    </row>
    <row r="186" spans="2:10" s="53" customFormat="1">
      <c r="B186" s="70"/>
      <c r="C186" s="71"/>
      <c r="D186" s="50"/>
      <c r="E186" s="72"/>
      <c r="F186" s="72"/>
      <c r="G186" s="73"/>
      <c r="H186" s="74"/>
      <c r="I186" s="74"/>
      <c r="J186" s="71"/>
    </row>
    <row r="187" spans="2:10" s="53" customFormat="1">
      <c r="B187" s="70"/>
      <c r="C187" s="71"/>
      <c r="D187" s="50"/>
      <c r="E187" s="72"/>
      <c r="F187" s="72"/>
      <c r="G187" s="73"/>
      <c r="H187" s="74"/>
      <c r="I187" s="74"/>
      <c r="J187" s="71"/>
    </row>
    <row r="188" spans="2:10" s="53" customFormat="1">
      <c r="B188" s="70"/>
      <c r="C188" s="71"/>
      <c r="D188" s="50"/>
      <c r="E188" s="72"/>
      <c r="F188" s="72"/>
      <c r="G188" s="73"/>
      <c r="H188" s="74"/>
      <c r="I188" s="74"/>
      <c r="J188" s="71"/>
    </row>
    <row r="189" spans="2:10" s="53" customFormat="1">
      <c r="B189" s="70"/>
      <c r="C189" s="71"/>
      <c r="D189" s="50"/>
      <c r="E189" s="72"/>
      <c r="F189" s="72"/>
      <c r="G189" s="73"/>
      <c r="H189" s="74"/>
      <c r="I189" s="74"/>
      <c r="J189" s="71"/>
    </row>
    <row r="190" spans="2:10" s="53" customFormat="1">
      <c r="B190" s="70"/>
      <c r="C190" s="71"/>
      <c r="D190" s="50"/>
      <c r="E190" s="72"/>
      <c r="F190" s="72"/>
      <c r="G190" s="73"/>
      <c r="H190" s="74"/>
      <c r="I190" s="74"/>
      <c r="J190" s="71"/>
    </row>
    <row r="191" spans="2:10" s="53" customFormat="1">
      <c r="B191" s="70"/>
      <c r="C191" s="71"/>
      <c r="D191" s="50"/>
      <c r="E191" s="72"/>
      <c r="F191" s="72"/>
      <c r="G191" s="73"/>
      <c r="H191" s="74"/>
      <c r="I191" s="74"/>
      <c r="J191" s="71"/>
    </row>
    <row r="192" spans="2:10" s="53" customFormat="1">
      <c r="B192" s="70"/>
      <c r="C192" s="71"/>
      <c r="D192" s="50"/>
      <c r="E192" s="72"/>
      <c r="F192" s="72"/>
      <c r="G192" s="73"/>
      <c r="H192" s="74"/>
      <c r="I192" s="74"/>
      <c r="J192" s="71"/>
    </row>
    <row r="193" spans="2:10" s="53" customFormat="1">
      <c r="B193" s="70"/>
      <c r="C193" s="71"/>
      <c r="D193" s="50"/>
      <c r="E193" s="72"/>
      <c r="F193" s="72"/>
      <c r="G193" s="73"/>
      <c r="H193" s="74"/>
      <c r="I193" s="74"/>
      <c r="J193" s="71"/>
    </row>
    <row r="194" spans="2:10" s="53" customFormat="1">
      <c r="B194" s="70"/>
      <c r="C194" s="71"/>
      <c r="D194" s="50"/>
      <c r="E194" s="72"/>
      <c r="F194" s="72"/>
      <c r="G194" s="73"/>
      <c r="H194" s="74"/>
      <c r="I194" s="74"/>
      <c r="J194" s="71"/>
    </row>
    <row r="195" spans="2:10" s="53" customFormat="1">
      <c r="B195" s="70"/>
      <c r="C195" s="71"/>
      <c r="D195" s="50"/>
      <c r="E195" s="72"/>
      <c r="F195" s="72"/>
      <c r="G195" s="73"/>
      <c r="H195" s="74"/>
      <c r="I195" s="74"/>
      <c r="J195" s="71"/>
    </row>
    <row r="196" spans="2:10" s="53" customFormat="1">
      <c r="B196" s="70"/>
      <c r="C196" s="71"/>
      <c r="D196" s="50"/>
      <c r="E196" s="72"/>
      <c r="F196" s="72"/>
      <c r="G196" s="73"/>
      <c r="H196" s="74"/>
      <c r="I196" s="74"/>
      <c r="J196" s="71"/>
    </row>
    <row r="197" spans="2:10" s="53" customFormat="1">
      <c r="B197" s="70"/>
      <c r="C197" s="71"/>
      <c r="D197" s="50"/>
      <c r="E197" s="72"/>
      <c r="F197" s="72"/>
      <c r="G197" s="73"/>
      <c r="H197" s="74"/>
      <c r="I197" s="74"/>
      <c r="J197" s="71"/>
    </row>
    <row r="198" spans="2:10" s="53" customFormat="1">
      <c r="B198" s="70"/>
      <c r="C198" s="71"/>
      <c r="D198" s="50"/>
      <c r="E198" s="72"/>
      <c r="F198" s="72"/>
      <c r="G198" s="73"/>
      <c r="H198" s="74"/>
      <c r="I198" s="74"/>
      <c r="J198" s="71"/>
    </row>
    <row r="199" spans="2:10" s="53" customFormat="1">
      <c r="B199" s="70"/>
      <c r="C199" s="71"/>
      <c r="D199" s="50"/>
      <c r="E199" s="72"/>
      <c r="F199" s="72"/>
      <c r="G199" s="73"/>
      <c r="H199" s="74"/>
      <c r="I199" s="74"/>
      <c r="J199" s="71"/>
    </row>
    <row r="200" spans="2:10" s="53" customFormat="1">
      <c r="B200" s="70"/>
      <c r="C200" s="71"/>
      <c r="D200" s="50"/>
      <c r="E200" s="72"/>
      <c r="F200" s="72"/>
      <c r="G200" s="73"/>
      <c r="H200" s="74"/>
      <c r="I200" s="74"/>
      <c r="J200" s="71"/>
    </row>
    <row r="201" spans="2:10" s="53" customFormat="1">
      <c r="B201" s="70"/>
      <c r="C201" s="71"/>
      <c r="D201" s="50"/>
      <c r="E201" s="72"/>
      <c r="F201" s="72"/>
      <c r="G201" s="73"/>
      <c r="H201" s="74"/>
      <c r="I201" s="74"/>
      <c r="J201" s="71"/>
    </row>
    <row r="202" spans="2:10" s="53" customFormat="1">
      <c r="B202" s="70"/>
      <c r="C202" s="71"/>
      <c r="D202" s="50"/>
      <c r="E202" s="72"/>
      <c r="F202" s="72"/>
      <c r="G202" s="73"/>
      <c r="H202" s="74"/>
      <c r="I202" s="74"/>
      <c r="J202" s="71"/>
    </row>
    <row r="203" spans="2:10" s="53" customFormat="1">
      <c r="B203" s="70"/>
      <c r="C203" s="71"/>
      <c r="D203" s="50"/>
      <c r="E203" s="72"/>
      <c r="F203" s="72"/>
      <c r="G203" s="73"/>
      <c r="H203" s="74"/>
      <c r="I203" s="74"/>
      <c r="J203" s="71"/>
    </row>
    <row r="204" spans="2:10" s="53" customFormat="1">
      <c r="B204" s="70"/>
      <c r="C204" s="71"/>
      <c r="D204" s="50"/>
      <c r="E204" s="72"/>
      <c r="F204" s="72"/>
      <c r="G204" s="73"/>
      <c r="H204" s="74"/>
      <c r="I204" s="74"/>
      <c r="J204" s="71"/>
    </row>
    <row r="205" spans="2:10" s="53" customFormat="1">
      <c r="B205" s="70"/>
      <c r="C205" s="71"/>
      <c r="D205" s="50"/>
      <c r="E205" s="72"/>
      <c r="F205" s="72"/>
      <c r="G205" s="73"/>
      <c r="H205" s="74"/>
      <c r="I205" s="74"/>
      <c r="J205" s="71"/>
    </row>
    <row r="206" spans="2:10" s="53" customFormat="1">
      <c r="B206" s="70"/>
      <c r="C206" s="71"/>
      <c r="D206" s="50"/>
      <c r="E206" s="72"/>
      <c r="F206" s="72"/>
      <c r="G206" s="73"/>
      <c r="H206" s="74"/>
      <c r="I206" s="74"/>
      <c r="J206" s="71"/>
    </row>
    <row r="207" spans="2:10" s="53" customFormat="1">
      <c r="B207" s="70"/>
      <c r="C207" s="71"/>
      <c r="D207" s="50"/>
      <c r="E207" s="72"/>
      <c r="F207" s="72"/>
      <c r="G207" s="73"/>
      <c r="H207" s="74"/>
      <c r="I207" s="74"/>
      <c r="J207" s="71"/>
    </row>
    <row r="208" spans="2:10" s="53" customFormat="1">
      <c r="B208" s="70"/>
      <c r="C208" s="71"/>
      <c r="D208" s="50"/>
      <c r="E208" s="72"/>
      <c r="F208" s="72"/>
      <c r="G208" s="73"/>
      <c r="H208" s="74"/>
      <c r="I208" s="74"/>
      <c r="J208" s="71"/>
    </row>
    <row r="209" spans="2:10" s="53" customFormat="1">
      <c r="B209" s="70"/>
      <c r="C209" s="71"/>
      <c r="D209" s="50"/>
      <c r="E209" s="72"/>
      <c r="F209" s="72"/>
      <c r="G209" s="73"/>
      <c r="H209" s="74"/>
      <c r="I209" s="74"/>
      <c r="J209" s="71"/>
    </row>
    <row r="210" spans="2:10" s="53" customFormat="1">
      <c r="B210" s="70"/>
      <c r="C210" s="71"/>
      <c r="D210" s="50"/>
      <c r="E210" s="72"/>
      <c r="F210" s="72"/>
      <c r="G210" s="73"/>
      <c r="H210" s="74"/>
      <c r="I210" s="74"/>
      <c r="J210" s="71"/>
    </row>
    <row r="211" spans="2:10" s="53" customFormat="1">
      <c r="B211" s="70"/>
      <c r="C211" s="71"/>
      <c r="D211" s="50"/>
      <c r="E211" s="72"/>
      <c r="F211" s="72"/>
      <c r="G211" s="73"/>
      <c r="H211" s="74"/>
      <c r="I211" s="74"/>
      <c r="J211" s="71"/>
    </row>
    <row r="212" spans="2:10" s="53" customFormat="1">
      <c r="B212" s="70"/>
      <c r="C212" s="71"/>
      <c r="D212" s="50"/>
      <c r="E212" s="72"/>
      <c r="F212" s="72"/>
      <c r="G212" s="73"/>
      <c r="H212" s="74"/>
      <c r="I212" s="74"/>
      <c r="J212" s="71"/>
    </row>
    <row r="213" spans="2:10" s="53" customFormat="1">
      <c r="B213" s="70"/>
      <c r="C213" s="71"/>
      <c r="D213" s="50"/>
      <c r="E213" s="72"/>
      <c r="F213" s="72"/>
      <c r="G213" s="73"/>
      <c r="H213" s="74"/>
      <c r="I213" s="74"/>
      <c r="J213" s="71"/>
    </row>
    <row r="214" spans="2:10" s="53" customFormat="1">
      <c r="B214" s="70"/>
      <c r="C214" s="71"/>
      <c r="D214" s="50"/>
      <c r="E214" s="72"/>
      <c r="F214" s="72"/>
      <c r="G214" s="73"/>
      <c r="H214" s="74"/>
      <c r="I214" s="74"/>
      <c r="J214" s="71"/>
    </row>
    <row r="215" spans="2:10" s="53" customFormat="1">
      <c r="B215" s="70"/>
      <c r="C215" s="71"/>
      <c r="D215" s="50"/>
      <c r="E215" s="72"/>
      <c r="F215" s="72"/>
      <c r="G215" s="73"/>
      <c r="H215" s="74"/>
      <c r="I215" s="74"/>
      <c r="J215" s="71"/>
    </row>
    <row r="216" spans="2:10" s="53" customFormat="1">
      <c r="B216" s="70"/>
      <c r="C216" s="71"/>
      <c r="D216" s="50"/>
      <c r="E216" s="72"/>
      <c r="F216" s="72"/>
      <c r="G216" s="73"/>
      <c r="H216" s="74"/>
      <c r="I216" s="74"/>
      <c r="J216" s="71"/>
    </row>
    <row r="217" spans="2:10" s="53" customFormat="1">
      <c r="B217" s="70"/>
      <c r="C217" s="71"/>
      <c r="D217" s="50"/>
      <c r="E217" s="72"/>
      <c r="F217" s="72"/>
      <c r="G217" s="73"/>
      <c r="H217" s="74"/>
      <c r="I217" s="74"/>
      <c r="J217" s="71"/>
    </row>
    <row r="218" spans="2:10" s="53" customFormat="1">
      <c r="B218" s="70"/>
      <c r="C218" s="71"/>
      <c r="D218" s="50"/>
      <c r="E218" s="72"/>
      <c r="F218" s="72"/>
      <c r="G218" s="73"/>
      <c r="H218" s="74"/>
      <c r="I218" s="74"/>
      <c r="J218" s="71"/>
    </row>
  </sheetData>
  <mergeCells count="12">
    <mergeCell ref="J6:J8"/>
    <mergeCell ref="H7:H8"/>
    <mergeCell ref="A15:C15"/>
    <mergeCell ref="A1:I1"/>
    <mergeCell ref="A2:I2"/>
    <mergeCell ref="A3:I3"/>
    <mergeCell ref="A5:I5"/>
    <mergeCell ref="A6:A8"/>
    <mergeCell ref="B6:B8"/>
    <mergeCell ref="C6:C8"/>
    <mergeCell ref="F6:F8"/>
    <mergeCell ref="G6:I6"/>
  </mergeCells>
  <pageMargins left="0.59055118110236227" right="0.15748031496062992" top="0.74803149606299213" bottom="0.74803149606299213" header="0.39370078740157483" footer="0.31496062992125984"/>
  <pageSetup paperSize="9"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1"/>
  <sheetViews>
    <sheetView zoomScaleNormal="100" zoomScaleSheetLayoutView="100" workbookViewId="0">
      <selection activeCell="J10" sqref="J10"/>
    </sheetView>
  </sheetViews>
  <sheetFormatPr defaultColWidth="10.125" defaultRowHeight="17.25"/>
  <cols>
    <col min="1" max="1" width="6.375" style="53" bestFit="1" customWidth="1"/>
    <col min="2" max="2" width="14.875" style="70" customWidth="1"/>
    <col min="3" max="3" width="21.375" style="53" customWidth="1"/>
    <col min="4" max="7" width="16.375" style="53" customWidth="1"/>
    <col min="8" max="9" width="16.375" style="51" customWidth="1"/>
    <col min="10" max="10" width="21.375" style="53" customWidth="1"/>
    <col min="11" max="16384" width="10.125" style="51"/>
  </cols>
  <sheetData>
    <row r="1" spans="1:10" ht="21">
      <c r="A1" s="47"/>
      <c r="B1" s="48"/>
      <c r="C1" s="49"/>
      <c r="D1" s="49"/>
      <c r="E1" s="49"/>
      <c r="F1" s="50"/>
      <c r="G1" s="447"/>
      <c r="H1" s="447"/>
      <c r="I1" s="447"/>
      <c r="J1" s="8" t="s">
        <v>758</v>
      </c>
    </row>
    <row r="2" spans="1:10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51"/>
    </row>
    <row r="3" spans="1:10">
      <c r="A3" s="432" t="s">
        <v>691</v>
      </c>
      <c r="B3" s="432"/>
      <c r="C3" s="432"/>
      <c r="D3" s="432"/>
      <c r="E3" s="432"/>
      <c r="F3" s="432"/>
      <c r="G3" s="432"/>
      <c r="H3" s="432"/>
      <c r="I3" s="432"/>
      <c r="J3" s="51"/>
    </row>
    <row r="4" spans="1:10">
      <c r="A4" s="432" t="s">
        <v>3</v>
      </c>
      <c r="B4" s="432"/>
      <c r="C4" s="432"/>
      <c r="D4" s="432"/>
      <c r="E4" s="432"/>
      <c r="F4" s="432"/>
      <c r="G4" s="432"/>
      <c r="H4" s="432"/>
      <c r="I4" s="432"/>
      <c r="J4" s="51"/>
    </row>
    <row r="5" spans="1:10">
      <c r="A5" s="433" t="s">
        <v>444</v>
      </c>
      <c r="B5" s="433"/>
      <c r="C5" s="433"/>
      <c r="D5" s="433"/>
      <c r="E5" s="433"/>
      <c r="F5" s="433"/>
      <c r="G5" s="433"/>
      <c r="H5" s="433"/>
      <c r="I5" s="433"/>
      <c r="J5" s="51"/>
    </row>
    <row r="6" spans="1:10" s="53" customFormat="1" ht="21.75" customHeight="1">
      <c r="A6" s="434" t="s">
        <v>2</v>
      </c>
      <c r="B6" s="437" t="s">
        <v>429</v>
      </c>
      <c r="C6" s="440" t="s">
        <v>189</v>
      </c>
      <c r="D6" s="52" t="s">
        <v>445</v>
      </c>
      <c r="E6" s="52" t="s">
        <v>446</v>
      </c>
      <c r="F6" s="441" t="s">
        <v>447</v>
      </c>
      <c r="G6" s="444" t="s">
        <v>448</v>
      </c>
      <c r="H6" s="445"/>
      <c r="I6" s="446"/>
      <c r="J6" s="426" t="s">
        <v>752</v>
      </c>
    </row>
    <row r="7" spans="1:10" s="53" customFormat="1" ht="21.75" customHeight="1">
      <c r="A7" s="435"/>
      <c r="B7" s="438"/>
      <c r="C7" s="427"/>
      <c r="D7" s="54" t="s">
        <v>449</v>
      </c>
      <c r="E7" s="54" t="s">
        <v>450</v>
      </c>
      <c r="F7" s="442"/>
      <c r="G7" s="55" t="s">
        <v>451</v>
      </c>
      <c r="H7" s="429" t="s">
        <v>443</v>
      </c>
      <c r="I7" s="56" t="s">
        <v>453</v>
      </c>
      <c r="J7" s="427"/>
    </row>
    <row r="8" spans="1:10">
      <c r="A8" s="436"/>
      <c r="B8" s="439"/>
      <c r="C8" s="428"/>
      <c r="D8" s="57"/>
      <c r="E8" s="58"/>
      <c r="F8" s="443"/>
      <c r="G8" s="59" t="s">
        <v>454</v>
      </c>
      <c r="H8" s="430"/>
      <c r="I8" s="59" t="s">
        <v>455</v>
      </c>
      <c r="J8" s="428"/>
    </row>
    <row r="9" spans="1:10">
      <c r="A9" s="60">
        <v>1</v>
      </c>
      <c r="B9" s="64">
        <v>2500700649</v>
      </c>
      <c r="C9" s="65" t="s">
        <v>438</v>
      </c>
      <c r="D9" s="75">
        <v>849936.76</v>
      </c>
      <c r="E9" s="77">
        <v>167454</v>
      </c>
      <c r="F9" s="63">
        <f t="shared" ref="F9:F10" si="0">+D9-E9</f>
        <v>682482.76</v>
      </c>
      <c r="G9" s="77">
        <v>682482.76</v>
      </c>
      <c r="H9" s="77"/>
      <c r="I9" s="77"/>
      <c r="J9" s="65" t="s">
        <v>753</v>
      </c>
    </row>
    <row r="10" spans="1:10">
      <c r="A10" s="60">
        <v>2</v>
      </c>
      <c r="B10" s="64">
        <v>2500700788</v>
      </c>
      <c r="C10" s="65" t="s">
        <v>463</v>
      </c>
      <c r="D10" s="75">
        <v>689184</v>
      </c>
      <c r="E10" s="76">
        <v>400000</v>
      </c>
      <c r="F10" s="76">
        <f t="shared" si="0"/>
        <v>289184</v>
      </c>
      <c r="G10" s="76"/>
      <c r="H10" s="76">
        <f>128000+161184</f>
        <v>289184</v>
      </c>
      <c r="I10" s="76"/>
      <c r="J10" s="65" t="s">
        <v>753</v>
      </c>
    </row>
    <row r="11" spans="1:10">
      <c r="A11" s="431" t="s">
        <v>1</v>
      </c>
      <c r="B11" s="431"/>
      <c r="C11" s="431"/>
      <c r="D11" s="68">
        <f>SUM(D9:D10)</f>
        <v>1539120.76</v>
      </c>
      <c r="E11" s="68">
        <f>SUM(E9:E10)</f>
        <v>567454</v>
      </c>
      <c r="F11" s="78">
        <f>SUM(F9:F10)</f>
        <v>971666.76</v>
      </c>
      <c r="G11" s="78">
        <f>SUM(G9:G9)</f>
        <v>682482.76</v>
      </c>
      <c r="H11" s="68">
        <f>SUM(H10)</f>
        <v>289184</v>
      </c>
      <c r="I11" s="68">
        <f>SUM(I9:I9)</f>
        <v>0</v>
      </c>
      <c r="J11" s="218"/>
    </row>
  </sheetData>
  <mergeCells count="13">
    <mergeCell ref="J6:J8"/>
    <mergeCell ref="H7:H8"/>
    <mergeCell ref="A11:C11"/>
    <mergeCell ref="G1:I1"/>
    <mergeCell ref="A2:I2"/>
    <mergeCell ref="A3:I3"/>
    <mergeCell ref="A4:I4"/>
    <mergeCell ref="A5:I5"/>
    <mergeCell ref="A6:A8"/>
    <mergeCell ref="B6:B8"/>
    <mergeCell ref="C6:C8"/>
    <mergeCell ref="F6:F8"/>
    <mergeCell ref="G6:I6"/>
  </mergeCells>
  <printOptions horizontalCentered="1"/>
  <pageMargins left="0.39370078740157483" right="0.15748031496062992" top="0.35" bottom="0.15748031496062992" header="0.15748031496062992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16</vt:i4>
      </vt:variant>
    </vt:vector>
  </HeadingPairs>
  <TitlesOfParts>
    <vt:vector size="26" baseType="lpstr">
      <vt:lpstr>แนบ 1 ปรับแล้ว</vt:lpstr>
      <vt:lpstr>แนบ 2 ปรับแล้ว</vt:lpstr>
      <vt:lpstr>แนบ 3 ปรับแล้ว</vt:lpstr>
      <vt:lpstr> แนบ 4 ปรับแล้ว</vt:lpstr>
      <vt:lpstr>แนบ 5 ปรับแล้ว</vt:lpstr>
      <vt:lpstr>แนบ 6 ปรับแล้ว</vt:lpstr>
      <vt:lpstr>แนบ 7 ปรับแล้ว</vt:lpstr>
      <vt:lpstr>แนบ 8 ปรับแล้ว</vt:lpstr>
      <vt:lpstr>แนบ 9 อยู่ระหว่าง</vt:lpstr>
      <vt:lpstr>แนบ 10</vt:lpstr>
      <vt:lpstr>' แนบ 4 ปรับแล้ว'!Print_Area</vt:lpstr>
      <vt:lpstr>'แนบ 1 ปรับแล้ว'!Print_Area</vt:lpstr>
      <vt:lpstr>'แนบ 2 ปรับแล้ว'!Print_Area</vt:lpstr>
      <vt:lpstr>'แนบ 5 ปรับแล้ว'!Print_Area</vt:lpstr>
      <vt:lpstr>'แนบ 6 ปรับแล้ว'!Print_Area</vt:lpstr>
      <vt:lpstr>'แนบ 8 ปรับแล้ว'!Print_Area</vt:lpstr>
      <vt:lpstr>'แนบ 9 อยู่ระหว่าง'!Print_Area</vt:lpstr>
      <vt:lpstr>'แนบ 1 ปรับแล้ว'!Print_Titles</vt:lpstr>
      <vt:lpstr>'แนบ 10'!Print_Titles</vt:lpstr>
      <vt:lpstr>'แนบ 2 ปรับแล้ว'!Print_Titles</vt:lpstr>
      <vt:lpstr>'แนบ 3 ปรับแล้ว'!Print_Titles</vt:lpstr>
      <vt:lpstr>'แนบ 5 ปรับแล้ว'!Print_Titles</vt:lpstr>
      <vt:lpstr>'แนบ 6 ปรับแล้ว'!Print_Titles</vt:lpstr>
      <vt:lpstr>'แนบ 7 ปรับแล้ว'!Print_Titles</vt:lpstr>
      <vt:lpstr>'แนบ 8 ปรับแล้ว'!Print_Titles</vt:lpstr>
      <vt:lpstr>'แนบ 9 อยู่ระหว่าง'!Print_Titles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DIY</cp:lastModifiedBy>
  <cp:lastPrinted>2019-03-29T03:08:02Z</cp:lastPrinted>
  <dcterms:created xsi:type="dcterms:W3CDTF">2018-08-25T06:48:29Z</dcterms:created>
  <dcterms:modified xsi:type="dcterms:W3CDTF">2019-03-29T03:18:29Z</dcterms:modified>
</cp:coreProperties>
</file>